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9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/>
  <calcPr fullCalcOnLoad="1"/>
</workbook>
</file>

<file path=xl/sharedStrings.xml><?xml version="1.0" encoding="utf-8"?>
<sst xmlns="http://schemas.openxmlformats.org/spreadsheetml/2006/main" count="406" uniqueCount="283">
  <si>
    <r>
      <t>部门预算公开表</t>
    </r>
    <r>
      <rPr>
        <sz val="10"/>
        <color indexed="8"/>
        <rFont val="Arial"/>
        <family val="2"/>
      </rPr>
      <t>1</t>
    </r>
  </si>
  <si>
    <t>财政拨款收支总表</t>
  </si>
  <si>
    <t>单位：万元</t>
  </si>
  <si>
    <t>收入</t>
  </si>
  <si>
    <t/>
  </si>
  <si>
    <t>支出</t>
  </si>
  <si>
    <t>项目</t>
  </si>
  <si>
    <t>预算数</t>
  </si>
  <si>
    <t>栏次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</si>
  <si>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</si>
  <si>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</si>
  <si>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</si>
  <si>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</si>
  <si>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</si>
  <si>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一、一般公共服务支出</t>
  </si>
  <si>
    <t>　　（一）一般公共预算财政拨款</t>
  </si>
  <si>
    <t>二、外交支出</t>
  </si>
  <si>
    <t>　　（二）政府性基金预算财政拨款</t>
  </si>
  <si>
    <t>三、国防支出</t>
  </si>
  <si>
    <t xml:space="preserve">    （三）国有资本经营预算财政拨款</t>
  </si>
  <si>
    <t>四、公共安全支出</t>
  </si>
  <si>
    <t>二、上年结转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</si>
  <si>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</si>
  <si>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</si>
  <si>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</si>
  <si>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</si>
  <si>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</si>
  <si>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</si>
  <si>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</si>
  <si>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</si>
  <si>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</si>
  <si>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</si>
  <si>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</si>
  <si>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</si>
  <si>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</si>
  <si>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</si>
  <si>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</si>
  <si>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</si>
  <si>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</si>
  <si>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</si>
  <si>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收入总计</t>
  </si>
  <si>
    <t>支出总计</t>
  </si>
  <si>
    <t>部门预算公开表2</t>
  </si>
  <si>
    <t>一般公共预算支出表</t>
  </si>
  <si>
    <t>功能分类科目（类款项）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</si>
  <si>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</si>
  <si>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</si>
  <si>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</si>
  <si>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</si>
  <si>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</si>
  <si>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</si>
  <si>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</si>
  <si>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</si>
  <si>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</si>
  <si>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</si>
  <si>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</si>
  <si>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</si>
  <si>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</si>
  <si>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</si>
  <si>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</si>
  <si>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</si>
  <si>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</si>
  <si>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</si>
  <si>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</si>
  <si>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</si>
  <si>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</si>
  <si>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其他支出</t>
  </si>
  <si>
    <t>部门预算公开表3</t>
  </si>
  <si>
    <t>一般公共预算基本支出表</t>
  </si>
  <si>
    <t>经济分类</t>
  </si>
  <si>
    <t>2023年基本支出</t>
  </si>
  <si>
    <t>科目编码</t>
  </si>
  <si>
    <t>科目名称</t>
  </si>
  <si>
    <t>人员经费</t>
  </si>
  <si>
    <t>公用经费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</si>
  <si>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</si>
  <si>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</si>
  <si>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</si>
  <si>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</si>
  <si>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</si>
  <si>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</si>
  <si>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</si>
  <si>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</si>
  <si>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30106</t>
  </si>
  <si>
    <t xml:space="preserve">  伙食补助费</t>
  </si>
  <si>
    <t>30107</t>
  </si>
  <si>
    <t xml:space="preserve">  绩效工资</t>
  </si>
  <si>
    <t>30108</t>
  </si>
  <si>
    <t xml:space="preserve">  机关事业单位基本养老保险缴费</t>
  </si>
  <si>
    <t>30109</t>
  </si>
  <si>
    <t xml:space="preserve">  职业年金缴费</t>
  </si>
  <si>
    <t>30110</t>
  </si>
  <si>
    <t xml:space="preserve">  职工基本医疗保险缴费</t>
  </si>
  <si>
    <t>30111</t>
  </si>
  <si>
    <t xml:space="preserve">  公务员医疗补助缴费</t>
  </si>
  <si>
    <t>30112</t>
  </si>
  <si>
    <t xml:space="preserve">  其他社会保障缴费</t>
  </si>
  <si>
    <t>30113</t>
  </si>
  <si>
    <t xml:space="preserve">  住房公积金</t>
  </si>
  <si>
    <t>30114</t>
  </si>
  <si>
    <t xml:space="preserve">  医疗费</t>
  </si>
  <si>
    <t>30199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</si>
  <si>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</si>
  <si>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</si>
  <si>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</si>
  <si>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</si>
  <si>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</si>
  <si>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</si>
  <si>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</si>
  <si>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</si>
  <si>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</si>
  <si>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</si>
  <si>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</si>
  <si>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</si>
  <si>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</si>
  <si>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</si>
  <si>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</si>
  <si>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</si>
  <si>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</si>
  <si>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</si>
  <si>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</si>
  <si>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</si>
  <si>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</si>
  <si>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</si>
  <si>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</si>
  <si>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</si>
  <si>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因公出国（境）费用</t>
  </si>
  <si>
    <t>30213</t>
  </si>
  <si>
    <t xml:space="preserve">  维修（护）费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</si>
  <si>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</si>
  <si>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</si>
  <si>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</si>
  <si>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</si>
  <si>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</si>
  <si>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</si>
  <si>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</si>
  <si>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公务招待费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</si>
  <si>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</si>
  <si>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</si>
  <si>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</si>
  <si>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</si>
  <si>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</si>
  <si>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</si>
  <si>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</si>
  <si>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</si>
  <si>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</si>
  <si>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</si>
  <si>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</si>
  <si>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</si>
  <si>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</si>
  <si>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</si>
  <si>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</si>
  <si>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</si>
  <si>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</si>
  <si>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</si>
  <si>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</si>
  <si>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</si>
  <si>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</si>
  <si>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</si>
  <si>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</si>
  <si>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</si>
  <si>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</si>
  <si>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</si>
  <si>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</si>
  <si>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</si>
  <si>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</si>
  <si>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退职（役）费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</si>
  <si>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</si>
  <si>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</si>
  <si>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</si>
  <si>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</si>
  <si>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</si>
  <si>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</si>
  <si>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</si>
  <si>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医疗费补助</t>
  </si>
  <si>
    <t>30308</t>
  </si>
  <si>
    <t xml:space="preserve">  助学金</t>
  </si>
  <si>
    <t>30309</t>
  </si>
  <si>
    <t xml:space="preserve">  奖励金</t>
  </si>
  <si>
    <t>30310</t>
  </si>
  <si>
    <t xml:space="preserve">  个人农业生产补贴</t>
  </si>
  <si>
    <t>30399</t>
  </si>
  <si>
    <t xml:space="preserve">  其他对个人和家庭的补助支出</t>
  </si>
  <si>
    <t>307</t>
  </si>
  <si>
    <t>债务利息及费用支出</t>
  </si>
  <si>
    <t>30701</t>
  </si>
  <si>
    <t xml:space="preserve">  国内债务付息</t>
  </si>
  <si>
    <t>30702</t>
  </si>
  <si>
    <t xml:space="preserve">  国外债务付息</t>
  </si>
  <si>
    <t>310</t>
  </si>
  <si>
    <t>资本性支出</t>
  </si>
  <si>
    <t>31001</t>
  </si>
  <si>
    <t xml:space="preserve">  房屋建筑物购建</t>
  </si>
  <si>
    <t>31002</t>
  </si>
  <si>
    <t xml:space="preserve">  办公设备购置</t>
  </si>
  <si>
    <t>31003</t>
  </si>
  <si>
    <t xml:space="preserve">  专用设备购置</t>
  </si>
  <si>
    <t>31005</t>
  </si>
  <si>
    <t xml:space="preserve">  基础设施建设</t>
  </si>
  <si>
    <t>31006</t>
  </si>
  <si>
    <t xml:space="preserve">  大型修缮</t>
  </si>
  <si>
    <t>31007</t>
  </si>
  <si>
    <t xml:space="preserve">  信息网络及软件购置更新</t>
  </si>
  <si>
    <t>31008</t>
  </si>
  <si>
    <t xml:space="preserve">  物资储备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</si>
  <si>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</si>
  <si>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</si>
  <si>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</si>
  <si>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</si>
  <si>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</si>
  <si>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</si>
  <si>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</si>
  <si>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</si>
  <si>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</si>
  <si>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 xml:space="preserve">  公务用车购置</t>
  </si>
  <si>
    <t>31019</t>
  </si>
  <si>
    <t xml:space="preserve">  其他交通工具购置</t>
  </si>
  <si>
    <t>31021</t>
  </si>
  <si>
    <t xml:space="preserve">  文物和陈列品购置</t>
  </si>
  <si>
    <t>31022</t>
  </si>
  <si>
    <t xml:space="preserve">  无形资产购置</t>
  </si>
  <si>
    <t>31099</t>
  </si>
  <si>
    <t xml:space="preserve">  其他资本性支出</t>
  </si>
  <si>
    <t>399</t>
  </si>
  <si>
    <t>39906</t>
  </si>
  <si>
    <t xml:space="preserve">  赠与</t>
  </si>
  <si>
    <t>39907</t>
  </si>
  <si>
    <t xml:space="preserve">  国家赔偿费用支出</t>
  </si>
  <si>
    <t>39908</t>
  </si>
  <si>
    <t xml:space="preserve">  对民间非营利组织和群众性自治组织补贴</t>
  </si>
  <si>
    <t>39999</t>
  </si>
  <si>
    <t xml:space="preserve">  其他支出</t>
  </si>
  <si>
    <t>部门预算公开表4</t>
  </si>
  <si>
    <t>一般公共预算“三公”经费支出表</t>
  </si>
  <si>
    <r>
      <t>项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宋体"/>
        <family val="0"/>
      </rPr>
      <t>目</t>
    </r>
  </si>
  <si>
    <r>
      <t>2023</t>
    </r>
    <r>
      <rPr>
        <b/>
        <sz val="12"/>
        <color indexed="8"/>
        <rFont val="宋体"/>
        <family val="0"/>
      </rPr>
      <t>年预算数</t>
    </r>
  </si>
  <si>
    <r>
      <t>比</t>
    </r>
    <r>
      <rPr>
        <b/>
        <sz val="12"/>
        <color indexed="8"/>
        <rFont val="Times New Roman"/>
        <family val="1"/>
      </rPr>
      <t>2022</t>
    </r>
    <r>
      <rPr>
        <b/>
        <sz val="12"/>
        <color indexed="8"/>
        <rFont val="宋体"/>
        <family val="0"/>
      </rPr>
      <t>年预算数增减</t>
    </r>
  </si>
  <si>
    <t>增减变化原因说明</t>
  </si>
  <si>
    <r>
      <t>合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计</t>
    </r>
  </si>
  <si>
    <r>
      <t>1</t>
    </r>
    <r>
      <rPr>
        <sz val="12"/>
        <color indexed="8"/>
        <rFont val="宋体"/>
        <family val="0"/>
      </rPr>
      <t>、因公出国（境）费用</t>
    </r>
  </si>
  <si>
    <r>
      <t>2</t>
    </r>
    <r>
      <rPr>
        <sz val="12"/>
        <color indexed="8"/>
        <rFont val="宋体"/>
        <family val="0"/>
      </rPr>
      <t>、公务接待费</t>
    </r>
  </si>
  <si>
    <r>
      <t>3</t>
    </r>
    <r>
      <rPr>
        <sz val="12"/>
        <color indexed="8"/>
        <rFont val="宋体"/>
        <family val="0"/>
      </rPr>
      <t>、公务用车费</t>
    </r>
  </si>
  <si>
    <r>
      <t xml:space="preserve">   </t>
    </r>
    <r>
      <rPr>
        <sz val="12"/>
        <color indexed="8"/>
        <rFont val="宋体"/>
        <family val="0"/>
      </rPr>
      <t>其中：（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）公务用车运行维护费</t>
    </r>
  </si>
  <si>
    <r>
      <t xml:space="preserve">                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）公务用车购置费</t>
    </r>
  </si>
  <si>
    <r>
      <t xml:space="preserve">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说明：</t>
    </r>
  </si>
  <si>
    <r>
      <t xml:space="preserve">    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宋体"/>
        <family val="0"/>
      </rPr>
      <t>本年预算数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宋体"/>
        <family val="0"/>
      </rPr>
      <t>的单位范围包括部门本级及所属</t>
    </r>
    <r>
      <rPr>
        <u val="single"/>
        <sz val="12"/>
        <color indexed="8"/>
        <rFont val="Times New Roman"/>
        <family val="1"/>
      </rPr>
      <t xml:space="preserve">   1   </t>
    </r>
    <r>
      <rPr>
        <sz val="12"/>
        <color indexed="8"/>
        <rFont val="宋体"/>
        <family val="0"/>
      </rPr>
      <t>个预算单位。</t>
    </r>
    <r>
      <rPr>
        <sz val="12"/>
        <color indexed="8"/>
        <rFont val="Times New Roman"/>
        <family val="1"/>
      </rPr>
      <t xml:space="preserve">   </t>
    </r>
  </si>
  <si>
    <t>部门预算公开表5</t>
  </si>
  <si>
    <t>政府性基金预算支出表</t>
  </si>
  <si>
    <t>本年政府性基金预算财政拨款支出</t>
  </si>
  <si>
    <t>基本支出</t>
  </si>
  <si>
    <t>项目支出</t>
  </si>
  <si>
    <t>部门预算公开表6</t>
  </si>
  <si>
    <t>部门收支总表</t>
  </si>
  <si>
    <r>
      <t>收</t>
    </r>
    <r>
      <rPr>
        <sz val="14"/>
        <color indexed="8"/>
        <rFont val="Times New Roman"/>
        <family val="1"/>
      </rPr>
      <t xml:space="preserve">      </t>
    </r>
    <r>
      <rPr>
        <sz val="14"/>
        <color indexed="8"/>
        <rFont val="宋体"/>
        <family val="0"/>
      </rPr>
      <t>入</t>
    </r>
  </si>
  <si>
    <r>
      <t>支</t>
    </r>
    <r>
      <rPr>
        <sz val="14"/>
        <color indexed="8"/>
        <rFont val="Times New Roman"/>
        <family val="1"/>
      </rPr>
      <t xml:space="preserve">      </t>
    </r>
    <r>
      <rPr>
        <sz val="14"/>
        <color indexed="8"/>
        <rFont val="宋体"/>
        <family val="0"/>
      </rPr>
      <t>出</t>
    </r>
  </si>
  <si>
    <t>一、一般公共预算财政拨款</t>
  </si>
  <si>
    <t>二、政府性基金预算财政拨款</t>
  </si>
  <si>
    <t>三、事业收入</t>
  </si>
  <si>
    <t>四、经营收入</t>
  </si>
  <si>
    <t>五、其他收入</t>
  </si>
  <si>
    <t>本年收入合计</t>
  </si>
  <si>
    <t>用事业基金弥补收支差额</t>
  </si>
  <si>
    <t>结转下年</t>
  </si>
  <si>
    <t>上年结转</t>
  </si>
  <si>
    <t>部门预算公开表7</t>
  </si>
  <si>
    <t>部门收入总表</t>
  </si>
  <si>
    <t>功能科目编码（类款项）</t>
  </si>
  <si>
    <t>功能科目名称</t>
  </si>
  <si>
    <t>总计</t>
  </si>
  <si>
    <t>未纳入预算管理的专户及批准留用资金</t>
  </si>
  <si>
    <t>事业收入</t>
  </si>
  <si>
    <t>事业单位经营收入</t>
  </si>
  <si>
    <t>其他收入</t>
  </si>
  <si>
    <t>上级补助收入</t>
  </si>
  <si>
    <t>附属单位上缴收入</t>
  </si>
  <si>
    <t>部门预算公开表8</t>
  </si>
  <si>
    <t>部门支出总表</t>
  </si>
  <si>
    <t>上缴上级支出</t>
  </si>
  <si>
    <t>事业单位经营支出</t>
  </si>
  <si>
    <t>对下级补助支出</t>
  </si>
  <si>
    <t>比上年减少接待费</t>
  </si>
  <si>
    <t>部门（单位）名称：长春高新技术产业开发区管理委员会</t>
  </si>
  <si>
    <t>部门（单位）名称：长春高新技术产业开发区管理委员会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</si>
</sst>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#,##0.00_);[Red]\(#,##0.00\)"/>
    <numFmt numFmtId="180" formatCode="#,##0.00_ "/>
    <numFmt numFmtId="181" formatCode="0.00_ "/>
  </numFmts>
  <fonts count="46">
    <font>
      <sz val="10"/>
      <color indexed="8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Times New Roman"/>
      <family val="1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b/>
      <sz val="11"/>
      <color indexed="8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2"/>
      <color rgb="FF000000"/>
      <name val="Times New Roman"/>
      <family val="1"/>
    </font>
    <font>
      <b/>
      <sz val="12"/>
      <color rgb="FF000000"/>
      <name val="宋体"/>
      <family val="0"/>
    </font>
    <font>
      <sz val="10"/>
      <color rgb="FF000000"/>
      <name val="宋体"/>
      <family val="0"/>
    </font>
    <font>
      <sz val="12"/>
      <color rgb="FF00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9" fontId="0" fillId="0" borderId="0">
      <alignment/>
      <protection/>
    </xf>
    <xf numFmtId="0" fontId="24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0" fillId="0" borderId="3" applyNumberFormat="0" applyFill="0" applyAlignment="0" applyProtection="0"/>
    <xf numFmtId="176" fontId="0" fillId="0" borderId="0">
      <alignment/>
      <protection/>
    </xf>
    <xf numFmtId="45" fontId="0" fillId="0" borderId="0">
      <alignment/>
      <protection/>
    </xf>
    <xf numFmtId="0" fontId="29" fillId="9" borderId="4" applyNumberFormat="0" applyAlignment="0" applyProtection="0"/>
    <xf numFmtId="0" fontId="30" fillId="14" borderId="5" applyNumberFormat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6" applyNumberFormat="0" applyFill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33" fillId="10" borderId="0" applyNumberFormat="0" applyBorder="0" applyAlignment="0" applyProtection="0"/>
    <xf numFmtId="0" fontId="28" fillId="9" borderId="7" applyNumberFormat="0" applyAlignment="0" applyProtection="0"/>
    <xf numFmtId="0" fontId="17" fillId="3" borderId="4" applyNumberFormat="0" applyAlignment="0" applyProtection="0"/>
    <xf numFmtId="0" fontId="21" fillId="0" borderId="0" applyNumberFormat="0" applyFill="0" applyBorder="0" applyAlignment="0" applyProtection="0"/>
    <xf numFmtId="0" fontId="6" fillId="5" borderId="8" applyNumberFormat="0" applyFont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17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39" fillId="0" borderId="9" xfId="0" applyFont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left" vertical="center" wrapText="1"/>
    </xf>
    <xf numFmtId="4" fontId="6" fillId="0" borderId="9" xfId="0" applyNumberFormat="1" applyFont="1" applyFill="1" applyBorder="1" applyAlignment="1">
      <alignment horizontal="right" vertical="center" shrinkToFit="1"/>
    </xf>
    <xf numFmtId="0" fontId="0" fillId="0" borderId="9" xfId="0" applyBorder="1" applyAlignment="1">
      <alignment/>
    </xf>
    <xf numFmtId="0" fontId="6" fillId="0" borderId="9" xfId="0" applyFont="1" applyFill="1" applyBorder="1" applyAlignment="1">
      <alignment horizontal="right" vertical="center" shrinkToFit="1"/>
    </xf>
    <xf numFmtId="180" fontId="6" fillId="0" borderId="9" xfId="0" applyNumberFormat="1" applyFont="1" applyBorder="1" applyAlignment="1">
      <alignment/>
    </xf>
    <xf numFmtId="180" fontId="6" fillId="0" borderId="9" xfId="0" applyNumberFormat="1" applyFont="1" applyFill="1" applyBorder="1" applyAlignment="1">
      <alignment horizontal="right" vertical="center" shrinkToFit="1"/>
    </xf>
    <xf numFmtId="0" fontId="39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/>
    </xf>
    <xf numFmtId="180" fontId="6" fillId="0" borderId="9" xfId="0" applyNumberFormat="1" applyFont="1" applyFill="1" applyBorder="1" applyAlignment="1">
      <alignment horizontal="center" vertical="center" shrinkToFit="1"/>
    </xf>
    <xf numFmtId="0" fontId="39" fillId="0" borderId="9" xfId="0" applyFont="1" applyFill="1" applyBorder="1" applyAlignment="1">
      <alignment horizontal="center" vertical="center" shrinkToFit="1"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40" fillId="0" borderId="9" xfId="0" applyFont="1" applyBorder="1" applyAlignment="1">
      <alignment wrapText="1"/>
    </xf>
    <xf numFmtId="0" fontId="40" fillId="0" borderId="9" xfId="0" applyFont="1" applyBorder="1" applyAlignment="1">
      <alignment/>
    </xf>
    <xf numFmtId="0" fontId="41" fillId="0" borderId="9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right" wrapText="1"/>
    </xf>
    <xf numFmtId="0" fontId="4" fillId="0" borderId="9" xfId="0" applyFont="1" applyBorder="1" applyAlignment="1">
      <alignment horizontal="center" wrapText="1"/>
    </xf>
    <xf numFmtId="0" fontId="6" fillId="0" borderId="9" xfId="0" applyFont="1" applyFill="1" applyBorder="1" applyAlignment="1">
      <alignment horizontal="left" vertical="center" wrapText="1" shrinkToFi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wrapText="1"/>
    </xf>
    <xf numFmtId="0" fontId="2" fillId="0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9" xfId="0" applyFont="1" applyFill="1" applyBorder="1" applyAlignment="1">
      <alignment horizontal="left" vertical="center" shrinkToFit="1"/>
    </xf>
    <xf numFmtId="4" fontId="6" fillId="0" borderId="9" xfId="0" applyNumberFormat="1" applyFont="1" applyFill="1" applyBorder="1" applyAlignment="1">
      <alignment horizontal="left" vertical="center" shrinkToFit="1"/>
    </xf>
    <xf numFmtId="0" fontId="12" fillId="0" borderId="9" xfId="0" applyFont="1" applyFill="1" applyBorder="1" applyAlignment="1">
      <alignment horizontal="left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right" vertical="center" wrapText="1"/>
    </xf>
    <xf numFmtId="0" fontId="13" fillId="0" borderId="9" xfId="0" applyFont="1" applyBorder="1" applyAlignment="1">
      <alignment horizontal="center" wrapText="1"/>
    </xf>
    <xf numFmtId="181" fontId="4" fillId="0" borderId="9" xfId="0" applyNumberFormat="1" applyFont="1" applyBorder="1" applyAlignment="1">
      <alignment horizontal="right" wrapText="1"/>
    </xf>
    <xf numFmtId="0" fontId="4" fillId="0" borderId="9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5" fillId="0" borderId="9" xfId="0" applyFont="1" applyBorder="1" applyAlignment="1">
      <alignment horizontal="left"/>
    </xf>
    <xf numFmtId="0" fontId="44" fillId="0" borderId="9" xfId="0" applyFont="1" applyBorder="1" applyAlignment="1">
      <alignment wrapText="1"/>
    </xf>
    <xf numFmtId="0" fontId="14" fillId="0" borderId="10" xfId="0" applyFont="1" applyBorder="1" applyAlignment="1">
      <alignment horizontal="left" wrapText="1"/>
    </xf>
    <xf numFmtId="181" fontId="4" fillId="0" borderId="1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180" fontId="6" fillId="0" borderId="9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 shrinkToFit="1"/>
    </xf>
    <xf numFmtId="180" fontId="6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6" fillId="0" borderId="13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0" fillId="0" borderId="12" xfId="0" applyBorder="1" applyAlignment="1">
      <alignment/>
    </xf>
    <xf numFmtId="0" fontId="10" fillId="0" borderId="11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/>
    </xf>
    <xf numFmtId="0" fontId="2" fillId="0" borderId="15" xfId="0" applyFont="1" applyBorder="1" applyAlignment="1">
      <alignment vertical="center" wrapText="1"/>
    </xf>
    <xf numFmtId="0" fontId="6" fillId="0" borderId="9" xfId="0" applyFont="1" applyFill="1" applyBorder="1" applyAlignment="1">
      <alignment horizontal="right" vertical="center" wrapText="1" shrinkToFit="1"/>
    </xf>
    <xf numFmtId="0" fontId="2" fillId="0" borderId="9" xfId="0" applyFont="1" applyFill="1" applyBorder="1" applyAlignment="1">
      <alignment horizontal="left" vertical="center" wrapText="1" shrinkToFit="1"/>
    </xf>
    <xf numFmtId="10" fontId="4" fillId="0" borderId="9" xfId="0" applyNumberFormat="1" applyFont="1" applyBorder="1" applyAlignment="1">
      <alignment horizontal="right" wrapText="1"/>
    </xf>
    <xf numFmtId="0" fontId="44" fillId="0" borderId="9" xfId="0" applyFont="1" applyBorder="1" applyAlignment="1">
      <alignment wrapText="1"/>
    </xf>
    <xf numFmtId="179" fontId="6" fillId="0" borderId="9" xfId="0" applyNumberFormat="1" applyFont="1" applyBorder="1" applyAlignment="1">
      <alignment horizontal="right" wrapText="1"/>
    </xf>
    <xf numFmtId="179" fontId="6" fillId="0" borderId="9" xfId="0" applyNumberFormat="1" applyFont="1" applyFill="1" applyBorder="1" applyAlignment="1">
      <alignment horizontal="left" vertical="center" wrapText="1"/>
    </xf>
    <xf numFmtId="179" fontId="6" fillId="0" borderId="9" xfId="0" applyNumberFormat="1" applyFont="1" applyFill="1" applyBorder="1" applyAlignment="1">
      <alignment horizontal="right" vertical="center" shrinkToFit="1"/>
    </xf>
    <xf numFmtId="179" fontId="2" fillId="0" borderId="9" xfId="0" applyNumberFormat="1" applyFont="1" applyFill="1" applyBorder="1" applyAlignment="1">
      <alignment horizontal="left" vertical="center" wrapText="1"/>
    </xf>
    <xf numFmtId="179" fontId="6" fillId="0" borderId="9" xfId="0" applyNumberFormat="1" applyFont="1" applyFill="1" applyBorder="1" applyAlignment="1">
      <alignment horizontal="center" vertical="center" shrinkToFit="1"/>
    </xf>
    <xf numFmtId="179" fontId="6" fillId="0" borderId="9" xfId="0" applyNumberFormat="1" applyFont="1" applyBorder="1" applyAlignment="1">
      <alignment horizontal="left" wrapText="1"/>
    </xf>
    <xf numFmtId="179" fontId="6" fillId="0" borderId="9" xfId="0" applyNumberFormat="1" applyFont="1" applyBorder="1" applyAlignment="1">
      <alignment wrapText="1"/>
    </xf>
    <xf numFmtId="179" fontId="11" fillId="0" borderId="9" xfId="0" applyNumberFormat="1" applyFont="1" applyBorder="1" applyAlignment="1">
      <alignment horizontal="center" wrapText="1"/>
    </xf>
    <xf numFmtId="0" fontId="0" fillId="0" borderId="9" xfId="0" applyBorder="1" applyAlignment="1">
      <alignment vertical="center"/>
    </xf>
    <xf numFmtId="180" fontId="6" fillId="0" borderId="9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left" wrapText="1"/>
    </xf>
    <xf numFmtId="0" fontId="45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9" fillId="0" borderId="9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38" fillId="0" borderId="0" xfId="0" applyFont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18.421875" style="0" customWidth="1"/>
    <col min="2" max="2" width="11.28125" style="0" customWidth="1"/>
    <col min="3" max="3" width="28.7109375" style="0" customWidth="1"/>
    <col min="4" max="4" width="13.7109375" style="0" customWidth="1"/>
    <col min="5" max="5" width="13.140625" style="0" customWidth="1"/>
    <col min="6" max="6" width="8.00390625" style="0" customWidth="1"/>
    <col min="7" max="7" width="7.421875" style="0" customWidth="1"/>
  </cols>
  <sheetData>
    <row r="1" ht="27.75" customHeight="1">
      <c r="A1" s="1" t="s">
        <v>0</v>
      </c>
    </row>
    <row r="2" spans="1:7" ht="22.5">
      <c r="A2" s="79" t="s">
        <v>1</v>
      </c>
      <c r="B2" s="79"/>
      <c r="C2" s="79"/>
      <c r="D2" s="79"/>
      <c r="E2" s="79"/>
      <c r="F2" s="79"/>
      <c r="G2" s="79"/>
    </row>
    <row r="4" spans="1:6" ht="15">
      <c r="A4" s="33" t="s">
        <v>281</v>
      </c>
      <c r="D4" s="34"/>
      <c r="E4" s="34"/>
      <c r="F4" s="34" t="s">
        <v>2</v>
      </c>
    </row>
    <row r="5" spans="1:7" ht="20.25" customHeight="1">
      <c r="A5" s="80" t="s">
        <v>3</v>
      </c>
      <c r="B5" s="80" t="s">
        <v>4</v>
      </c>
      <c r="C5" s="81" t="s">
        <v>5</v>
      </c>
      <c r="D5" s="81" t="s">
        <v>4</v>
      </c>
      <c r="E5" s="81"/>
      <c r="F5" s="81"/>
      <c r="G5" s="63"/>
    </row>
    <row r="6" spans="1:7" s="32" customFormat="1" ht="57.75" customHeight="1">
      <c r="A6" s="62" t="s">
        <v>6</v>
      </c>
      <c r="B6" s="62" t="s">
        <v>7</v>
      </c>
      <c r="C6" s="62" t="s">
        <v>8</v>
      </c>
      <c r="D6" s="62" t="s">
        <v>9</v>
      </c>
      <c r="E6" s="62" t="s">
        <v>10</v>
      </c>
      <c r="F6" s="62" t="s">
        <v>11</v>
      </c>
      <c r="G6" s="64" t="s">
        <v>12</v>
      </c>
    </row>
    <row r="7" spans="1:7" ht="28.5" customHeight="1">
      <c r="A7" s="25" t="s">
        <v>13</v>
      </c>
      <c r="B7" s="7">
        <f>B8</f>
        <v>13364.7</v>
      </c>
      <c r="C7" s="26" t="s">
        <v>14</v>
      </c>
      <c r="D7" s="7">
        <f>E7</f>
        <v>7873.68</v>
      </c>
      <c r="E7" s="7">
        <v>7873.68</v>
      </c>
      <c r="F7" s="7"/>
      <c r="G7" s="63"/>
    </row>
    <row r="8" spans="1:7" ht="27">
      <c r="A8" s="25" t="s">
        <v>15</v>
      </c>
      <c r="B8" s="7">
        <v>13364.7</v>
      </c>
      <c r="C8" s="26" t="s">
        <v>16</v>
      </c>
      <c r="D8" s="7"/>
      <c r="E8" s="7"/>
      <c r="F8" s="9"/>
      <c r="G8" s="63"/>
    </row>
    <row r="9" spans="1:7" ht="27">
      <c r="A9" s="25" t="s">
        <v>17</v>
      </c>
      <c r="B9" s="65" t="s">
        <v>4</v>
      </c>
      <c r="C9" s="26" t="s">
        <v>18</v>
      </c>
      <c r="D9" s="7"/>
      <c r="E9" s="7"/>
      <c r="F9" s="9"/>
      <c r="G9" s="63"/>
    </row>
    <row r="10" spans="1:7" ht="24">
      <c r="A10" s="66" t="s">
        <v>19</v>
      </c>
      <c r="B10" s="65" t="s">
        <v>4</v>
      </c>
      <c r="C10" s="26" t="s">
        <v>20</v>
      </c>
      <c r="D10" s="7"/>
      <c r="E10" s="7"/>
      <c r="F10" s="9"/>
      <c r="G10" s="63"/>
    </row>
    <row r="11" spans="1:7" ht="21.75" customHeight="1">
      <c r="A11" s="25" t="s">
        <v>21</v>
      </c>
      <c r="B11" s="65" t="s">
        <v>4</v>
      </c>
      <c r="C11" s="26" t="s">
        <v>22</v>
      </c>
      <c r="D11" s="7">
        <f>E11</f>
        <v>202.2</v>
      </c>
      <c r="E11" s="7">
        <v>202.2</v>
      </c>
      <c r="F11" s="9"/>
      <c r="G11" s="63"/>
    </row>
    <row r="12" spans="1:7" ht="27">
      <c r="A12" s="25" t="s">
        <v>15</v>
      </c>
      <c r="B12" s="65" t="s">
        <v>4</v>
      </c>
      <c r="C12" s="26" t="s">
        <v>23</v>
      </c>
      <c r="D12" s="7">
        <f>E12</f>
        <v>15.2</v>
      </c>
      <c r="E12" s="7">
        <v>15.2</v>
      </c>
      <c r="F12" s="9"/>
      <c r="G12" s="63"/>
    </row>
    <row r="13" spans="1:7" ht="27">
      <c r="A13" s="25" t="s">
        <v>17</v>
      </c>
      <c r="B13" s="65"/>
      <c r="C13" s="26" t="s">
        <v>24</v>
      </c>
      <c r="D13" s="7"/>
      <c r="E13" s="7"/>
      <c r="F13" s="9"/>
      <c r="G13" s="63"/>
    </row>
    <row r="14" spans="1:7" ht="24">
      <c r="A14" s="66" t="s">
        <v>19</v>
      </c>
      <c r="B14" s="65"/>
      <c r="C14" s="26" t="s">
        <v>25</v>
      </c>
      <c r="D14" s="7">
        <f>E14</f>
        <v>3998.61</v>
      </c>
      <c r="E14" s="7">
        <v>3998.61</v>
      </c>
      <c r="F14" s="9"/>
      <c r="G14" s="63"/>
    </row>
    <row r="15" spans="1:7" ht="13.5">
      <c r="A15" s="25"/>
      <c r="B15" s="65"/>
      <c r="C15" s="28" t="s">
        <v>26</v>
      </c>
      <c r="D15" s="7">
        <v>254.26</v>
      </c>
      <c r="E15" s="7">
        <v>254.2584</v>
      </c>
      <c r="F15" s="9"/>
      <c r="G15" s="63"/>
    </row>
    <row r="16" spans="1:7" ht="13.5">
      <c r="A16" s="25"/>
      <c r="B16" s="65"/>
      <c r="C16" s="26" t="s">
        <v>27</v>
      </c>
      <c r="D16" s="7"/>
      <c r="E16" s="7"/>
      <c r="F16" s="9"/>
      <c r="G16" s="63"/>
    </row>
    <row r="17" spans="1:7" ht="13.5">
      <c r="A17" s="25"/>
      <c r="B17" s="65"/>
      <c r="C17" s="26" t="s">
        <v>28</v>
      </c>
      <c r="D17" s="7">
        <f>E17</f>
        <v>781.15</v>
      </c>
      <c r="E17" s="7">
        <f>123+658.15</f>
        <v>781.15</v>
      </c>
      <c r="F17" s="9"/>
      <c r="G17" s="63"/>
    </row>
    <row r="18" spans="1:7" ht="13.5">
      <c r="A18" s="25"/>
      <c r="B18" s="65"/>
      <c r="C18" s="26" t="s">
        <v>29</v>
      </c>
      <c r="D18" s="7"/>
      <c r="E18" s="7"/>
      <c r="F18" s="9"/>
      <c r="G18" s="63"/>
    </row>
    <row r="19" spans="1:7" ht="13.5">
      <c r="A19" s="25"/>
      <c r="B19" s="65"/>
      <c r="C19" s="26" t="s">
        <v>30</v>
      </c>
      <c r="D19" s="7"/>
      <c r="E19" s="7"/>
      <c r="F19" s="9"/>
      <c r="G19" s="63"/>
    </row>
    <row r="20" spans="1:7" ht="13.5">
      <c r="A20" s="25"/>
      <c r="B20" s="65"/>
      <c r="C20" s="26" t="s">
        <v>31</v>
      </c>
      <c r="D20" s="7"/>
      <c r="E20" s="7"/>
      <c r="F20" s="9"/>
      <c r="G20" s="63"/>
    </row>
    <row r="21" spans="1:7" ht="13.5">
      <c r="A21" s="25"/>
      <c r="B21" s="65"/>
      <c r="C21" s="26" t="s">
        <v>32</v>
      </c>
      <c r="D21" s="7"/>
      <c r="E21" s="7"/>
      <c r="F21" s="9"/>
      <c r="G21" s="63"/>
    </row>
    <row r="22" spans="1:7" ht="13.5">
      <c r="A22" s="25"/>
      <c r="B22" s="65"/>
      <c r="C22" s="26" t="s">
        <v>33</v>
      </c>
      <c r="D22" s="7"/>
      <c r="E22" s="7"/>
      <c r="F22" s="9"/>
      <c r="G22" s="63"/>
    </row>
    <row r="23" spans="1:7" ht="13.5">
      <c r="A23" s="25"/>
      <c r="B23" s="65"/>
      <c r="C23" s="26" t="s">
        <v>34</v>
      </c>
      <c r="D23" s="7"/>
      <c r="E23" s="7"/>
      <c r="F23" s="9"/>
      <c r="G23" s="63"/>
    </row>
    <row r="24" spans="1:7" ht="13.5">
      <c r="A24" s="25"/>
      <c r="B24" s="65"/>
      <c r="C24" s="28" t="s">
        <v>35</v>
      </c>
      <c r="D24" s="7"/>
      <c r="E24" s="7"/>
      <c r="F24" s="9"/>
      <c r="G24" s="63"/>
    </row>
    <row r="25" spans="1:7" ht="13.5">
      <c r="A25" s="25"/>
      <c r="B25" s="65"/>
      <c r="C25" s="26" t="s">
        <v>36</v>
      </c>
      <c r="D25" s="7"/>
      <c r="E25" s="7"/>
      <c r="F25" s="9"/>
      <c r="G25" s="63"/>
    </row>
    <row r="26" spans="1:7" ht="13.5">
      <c r="A26" s="25"/>
      <c r="B26" s="65"/>
      <c r="C26" s="26" t="s">
        <v>37</v>
      </c>
      <c r="D26" s="7"/>
      <c r="E26" s="7"/>
      <c r="F26" s="9"/>
      <c r="G26" s="63"/>
    </row>
    <row r="27" spans="1:7" ht="15.75" customHeight="1">
      <c r="A27" s="25"/>
      <c r="B27" s="65"/>
      <c r="C27" s="28" t="s">
        <v>38</v>
      </c>
      <c r="D27" s="7">
        <f>E27</f>
        <v>239.6</v>
      </c>
      <c r="E27" s="7">
        <v>239.6</v>
      </c>
      <c r="F27" s="9"/>
      <c r="G27" s="63"/>
    </row>
    <row r="28" spans="1:7" ht="13.5">
      <c r="A28" s="25"/>
      <c r="B28" s="65"/>
      <c r="C28" s="26" t="s">
        <v>39</v>
      </c>
      <c r="D28" s="7"/>
      <c r="E28" s="7"/>
      <c r="F28" s="9"/>
      <c r="G28" s="63"/>
    </row>
    <row r="29" spans="1:7" ht="18.75" customHeight="1">
      <c r="A29" s="38" t="s">
        <v>40</v>
      </c>
      <c r="B29" s="7">
        <f>SUM(B8:B28)</f>
        <v>13364.7</v>
      </c>
      <c r="C29" s="38" t="s">
        <v>41</v>
      </c>
      <c r="D29" s="7">
        <f>SUM(D7:D28)</f>
        <v>13364.7</v>
      </c>
      <c r="E29" s="7">
        <f>SUM(E7:E28)</f>
        <v>13364.698400000001</v>
      </c>
      <c r="F29" s="9"/>
      <c r="G29" s="63"/>
    </row>
    <row r="31" spans="4:6" ht="15">
      <c r="D31" s="34"/>
      <c r="E31" s="34"/>
      <c r="F31" s="34"/>
    </row>
  </sheetData>
  <sheetProtection/>
  <mergeCells count="3">
    <mergeCell ref="A2:G2"/>
    <mergeCell ref="A5:B5"/>
    <mergeCell ref="C5:F5"/>
  </mergeCells>
  <printOptions horizontalCentered="1" verticalCentered="1"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B27" sqref="A1:B27"/>
    </sheetView>
  </sheetViews>
  <sheetFormatPr defaultColWidth="9.140625" defaultRowHeight="12.75"/>
  <cols>
    <col min="1" max="1" width="45.8515625" style="0" customWidth="1"/>
    <col min="2" max="2" width="31.421875" style="17" customWidth="1"/>
    <col min="3" max="3" width="9.7109375" style="0" customWidth="1"/>
  </cols>
  <sheetData>
    <row r="1" ht="27.75" customHeight="1">
      <c r="A1" s="1" t="s">
        <v>42</v>
      </c>
    </row>
    <row r="2" spans="1:2" ht="22.5">
      <c r="A2" s="79" t="s">
        <v>43</v>
      </c>
      <c r="B2" s="79"/>
    </row>
    <row r="3" spans="1:2" ht="15">
      <c r="A3" s="92" t="s">
        <v>281</v>
      </c>
      <c r="B3" s="34" t="s">
        <v>2</v>
      </c>
    </row>
    <row r="4" spans="1:2" ht="24.75" customHeight="1">
      <c r="A4" s="38" t="s">
        <v>44</v>
      </c>
      <c r="B4" s="38" t="s">
        <v>7</v>
      </c>
    </row>
    <row r="5" spans="1:2" ht="24.75" customHeight="1">
      <c r="A5" s="60" t="s">
        <v>45</v>
      </c>
      <c r="B5" s="7">
        <f>1!E7</f>
        <v>7873.68</v>
      </c>
    </row>
    <row r="6" spans="1:2" ht="24.75" customHeight="1">
      <c r="A6" s="60" t="s">
        <v>46</v>
      </c>
      <c r="B6" s="7"/>
    </row>
    <row r="7" spans="1:2" ht="24.75" customHeight="1">
      <c r="A7" s="60" t="s">
        <v>47</v>
      </c>
      <c r="B7" s="7"/>
    </row>
    <row r="8" spans="1:2" ht="24.75" customHeight="1">
      <c r="A8" s="60" t="s">
        <v>48</v>
      </c>
      <c r="B8" s="7"/>
    </row>
    <row r="9" spans="1:2" ht="24.75" customHeight="1">
      <c r="A9" s="60" t="s">
        <v>49</v>
      </c>
      <c r="B9" s="7">
        <f>1!E11</f>
        <v>202.2</v>
      </c>
    </row>
    <row r="10" spans="1:2" ht="24.75" customHeight="1">
      <c r="A10" s="60" t="s">
        <v>50</v>
      </c>
      <c r="B10" s="7">
        <f>1!E12</f>
        <v>15.2</v>
      </c>
    </row>
    <row r="11" spans="1:2" ht="24.75" customHeight="1">
      <c r="A11" s="60" t="s">
        <v>51</v>
      </c>
      <c r="B11" s="7"/>
    </row>
    <row r="12" spans="1:2" ht="24.75" customHeight="1">
      <c r="A12" s="60" t="s">
        <v>52</v>
      </c>
      <c r="B12" s="7">
        <f>1!E14</f>
        <v>3998.61</v>
      </c>
    </row>
    <row r="13" spans="1:2" ht="24.75" customHeight="1">
      <c r="A13" s="61" t="s">
        <v>53</v>
      </c>
      <c r="B13" s="7">
        <f>1!E15</f>
        <v>254.2584</v>
      </c>
    </row>
    <row r="14" spans="1:2" ht="24.75" customHeight="1">
      <c r="A14" s="60" t="s">
        <v>54</v>
      </c>
      <c r="B14" s="7"/>
    </row>
    <row r="15" spans="1:2" ht="24.75" customHeight="1">
      <c r="A15" s="60" t="s">
        <v>55</v>
      </c>
      <c r="B15" s="7">
        <f>1!E17</f>
        <v>781.15</v>
      </c>
    </row>
    <row r="16" spans="1:2" ht="24.75" customHeight="1">
      <c r="A16" s="60" t="s">
        <v>56</v>
      </c>
      <c r="B16" s="7"/>
    </row>
    <row r="17" spans="1:2" ht="24.75" customHeight="1">
      <c r="A17" s="60" t="s">
        <v>57</v>
      </c>
      <c r="B17" s="7"/>
    </row>
    <row r="18" spans="1:2" ht="24.75" customHeight="1">
      <c r="A18" s="60" t="s">
        <v>58</v>
      </c>
      <c r="B18" s="7"/>
    </row>
    <row r="19" spans="1:2" ht="24.75" customHeight="1">
      <c r="A19" s="60" t="s">
        <v>59</v>
      </c>
      <c r="B19" s="7"/>
    </row>
    <row r="20" spans="1:2" ht="24.75" customHeight="1">
      <c r="A20" s="60" t="s">
        <v>60</v>
      </c>
      <c r="B20" s="7"/>
    </row>
    <row r="21" spans="1:2" ht="24.75" customHeight="1">
      <c r="A21" s="60" t="s">
        <v>61</v>
      </c>
      <c r="B21" s="7"/>
    </row>
    <row r="22" spans="1:2" ht="24.75" customHeight="1">
      <c r="A22" s="61" t="s">
        <v>62</v>
      </c>
      <c r="B22" s="7"/>
    </row>
    <row r="23" spans="1:2" ht="24.75" customHeight="1">
      <c r="A23" s="60" t="s">
        <v>63</v>
      </c>
      <c r="B23" s="7"/>
    </row>
    <row r="24" spans="1:2" ht="24.75" customHeight="1">
      <c r="A24" s="60" t="s">
        <v>64</v>
      </c>
      <c r="B24" s="7"/>
    </row>
    <row r="25" spans="1:2" ht="24.75" customHeight="1">
      <c r="A25" s="61" t="s">
        <v>65</v>
      </c>
      <c r="B25" s="7">
        <f>1!E27</f>
        <v>239.6</v>
      </c>
    </row>
    <row r="26" spans="1:2" ht="24.75" customHeight="1">
      <c r="A26" s="60" t="s">
        <v>66</v>
      </c>
      <c r="B26" s="7"/>
    </row>
    <row r="27" spans="1:2" ht="24.75" customHeight="1">
      <c r="A27" s="38" t="s">
        <v>41</v>
      </c>
      <c r="B27" s="7">
        <f>SUM(B5:B26)</f>
        <v>13364.698400000001</v>
      </c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workbookViewId="0" topLeftCell="A1">
      <selection activeCell="E85" sqref="A1:E85"/>
    </sheetView>
  </sheetViews>
  <sheetFormatPr defaultColWidth="9.140625" defaultRowHeight="12.75"/>
  <cols>
    <col min="1" max="1" width="13.00390625" style="0" customWidth="1"/>
    <col min="2" max="5" width="18.28125" style="0" customWidth="1"/>
    <col min="6" max="6" width="9.7109375" style="0" customWidth="1"/>
  </cols>
  <sheetData>
    <row r="1" ht="27.75" customHeight="1">
      <c r="A1" s="1" t="s">
        <v>67</v>
      </c>
    </row>
    <row r="2" spans="1:5" ht="22.5">
      <c r="A2" s="79" t="s">
        <v>68</v>
      </c>
      <c r="B2" s="79"/>
      <c r="C2" s="79"/>
      <c r="D2" s="79"/>
      <c r="E2" s="79"/>
    </row>
    <row r="3" spans="1:5" ht="15">
      <c r="A3" s="33" t="s">
        <v>281</v>
      </c>
      <c r="C3" s="34"/>
      <c r="D3" s="34"/>
      <c r="E3" s="34" t="s">
        <v>2</v>
      </c>
    </row>
    <row r="4" spans="1:5" ht="15" customHeight="1">
      <c r="A4" s="81" t="s">
        <v>69</v>
      </c>
      <c r="B4" s="81" t="s">
        <v>4</v>
      </c>
      <c r="C4" s="81" t="s">
        <v>70</v>
      </c>
      <c r="D4" s="81"/>
      <c r="E4" s="81"/>
    </row>
    <row r="5" spans="1:5" ht="15" customHeight="1">
      <c r="A5" s="30" t="s">
        <v>71</v>
      </c>
      <c r="B5" s="30" t="s">
        <v>72</v>
      </c>
      <c r="C5" s="30" t="s">
        <v>9</v>
      </c>
      <c r="D5" s="30" t="s">
        <v>73</v>
      </c>
      <c r="E5" s="30" t="s">
        <v>74</v>
      </c>
    </row>
    <row r="6" spans="1:5" ht="15" customHeight="1">
      <c r="A6" s="35" t="s">
        <v>75</v>
      </c>
      <c r="B6" s="35" t="s">
        <v>76</v>
      </c>
      <c r="C6" s="7">
        <v>4800</v>
      </c>
      <c r="D6" s="7">
        <f>SUM(D7:D19)</f>
        <v>4800.000000000001</v>
      </c>
      <c r="E6" s="7"/>
    </row>
    <row r="7" spans="1:5" ht="15" customHeight="1">
      <c r="A7" s="35" t="s">
        <v>77</v>
      </c>
      <c r="B7" s="35" t="s">
        <v>78</v>
      </c>
      <c r="C7" s="7">
        <f aca="true" t="shared" si="0" ref="C7:C38">D7+E7</f>
        <v>1933.5700000000002</v>
      </c>
      <c r="D7" s="7">
        <f>1488.65+364.29+80.63</f>
        <v>1933.5700000000002</v>
      </c>
      <c r="E7" s="9"/>
    </row>
    <row r="8" spans="1:5" ht="15" customHeight="1">
      <c r="A8" s="35" t="s">
        <v>79</v>
      </c>
      <c r="B8" s="35" t="s">
        <v>80</v>
      </c>
      <c r="C8" s="7">
        <f t="shared" si="0"/>
        <v>4.83</v>
      </c>
      <c r="D8" s="7">
        <v>4.83</v>
      </c>
      <c r="E8" s="9"/>
    </row>
    <row r="9" spans="1:5" ht="15" customHeight="1">
      <c r="A9" s="35" t="s">
        <v>81</v>
      </c>
      <c r="B9" s="35" t="s">
        <v>82</v>
      </c>
      <c r="C9" s="7">
        <f t="shared" si="0"/>
        <v>877.38</v>
      </c>
      <c r="D9" s="7">
        <v>877.38</v>
      </c>
      <c r="E9" s="9"/>
    </row>
    <row r="10" spans="1:5" ht="15" customHeight="1">
      <c r="A10" s="35" t="s">
        <v>83</v>
      </c>
      <c r="B10" s="35" t="s">
        <v>84</v>
      </c>
      <c r="C10" s="7">
        <f t="shared" si="0"/>
        <v>0</v>
      </c>
      <c r="D10" s="7">
        <f>E10+F10</f>
        <v>0</v>
      </c>
      <c r="E10" s="9"/>
    </row>
    <row r="11" spans="1:5" ht="15" customHeight="1">
      <c r="A11" s="35" t="s">
        <v>85</v>
      </c>
      <c r="B11" s="35" t="s">
        <v>86</v>
      </c>
      <c r="C11" s="7">
        <f t="shared" si="0"/>
        <v>966.06</v>
      </c>
      <c r="D11" s="7">
        <v>966.06</v>
      </c>
      <c r="E11" s="9"/>
    </row>
    <row r="12" spans="1:5" ht="15" customHeight="1">
      <c r="A12" s="35" t="s">
        <v>87</v>
      </c>
      <c r="B12" s="35" t="s">
        <v>88</v>
      </c>
      <c r="C12" s="7">
        <f t="shared" si="0"/>
        <v>0</v>
      </c>
      <c r="D12" s="7">
        <f>E12+F12</f>
        <v>0</v>
      </c>
      <c r="E12" s="9"/>
    </row>
    <row r="13" spans="1:5" ht="15" customHeight="1">
      <c r="A13" s="35" t="s">
        <v>89</v>
      </c>
      <c r="B13" s="35" t="s">
        <v>90</v>
      </c>
      <c r="C13" s="7">
        <f t="shared" si="0"/>
        <v>0</v>
      </c>
      <c r="D13" s="7">
        <f>E13+F13</f>
        <v>0</v>
      </c>
      <c r="E13" s="9"/>
    </row>
    <row r="14" spans="1:5" ht="15" customHeight="1">
      <c r="A14" s="35" t="s">
        <v>91</v>
      </c>
      <c r="B14" s="35" t="s">
        <v>92</v>
      </c>
      <c r="C14" s="7">
        <f t="shared" si="0"/>
        <v>254.26</v>
      </c>
      <c r="D14" s="7">
        <v>254.26</v>
      </c>
      <c r="E14" s="9"/>
    </row>
    <row r="15" spans="1:5" ht="15" customHeight="1">
      <c r="A15" s="35" t="s">
        <v>93</v>
      </c>
      <c r="B15" s="35" t="s">
        <v>94</v>
      </c>
      <c r="C15" s="7">
        <f t="shared" si="0"/>
        <v>0</v>
      </c>
      <c r="D15" s="7">
        <f>E15+F15</f>
        <v>0</v>
      </c>
      <c r="E15" s="9"/>
    </row>
    <row r="16" spans="1:5" ht="15" customHeight="1">
      <c r="A16" s="35" t="s">
        <v>95</v>
      </c>
      <c r="B16" s="35" t="s">
        <v>96</v>
      </c>
      <c r="C16" s="7">
        <f t="shared" si="0"/>
        <v>0</v>
      </c>
      <c r="D16" s="7">
        <f>E16+F16</f>
        <v>0</v>
      </c>
      <c r="E16" s="9"/>
    </row>
    <row r="17" spans="1:5" ht="15" customHeight="1">
      <c r="A17" s="35" t="s">
        <v>97</v>
      </c>
      <c r="B17" s="35" t="s">
        <v>98</v>
      </c>
      <c r="C17" s="7">
        <f t="shared" si="0"/>
        <v>537.13</v>
      </c>
      <c r="D17" s="7">
        <v>537.13</v>
      </c>
      <c r="E17" s="9"/>
    </row>
    <row r="18" spans="1:5" ht="14.25">
      <c r="A18" s="35" t="s">
        <v>99</v>
      </c>
      <c r="B18" s="35" t="s">
        <v>100</v>
      </c>
      <c r="C18" s="7">
        <f t="shared" si="0"/>
        <v>0</v>
      </c>
      <c r="D18" s="7">
        <f>E18+F18</f>
        <v>0</v>
      </c>
      <c r="E18" s="10"/>
    </row>
    <row r="19" spans="1:5" ht="14.25">
      <c r="A19" s="35" t="s">
        <v>101</v>
      </c>
      <c r="B19" s="35" t="s">
        <v>102</v>
      </c>
      <c r="C19" s="7">
        <f t="shared" si="0"/>
        <v>226.77</v>
      </c>
      <c r="D19" s="7">
        <v>226.77</v>
      </c>
      <c r="E19" s="52"/>
    </row>
    <row r="20" spans="1:5" ht="14.25">
      <c r="A20" s="35" t="s">
        <v>103</v>
      </c>
      <c r="B20" s="35" t="s">
        <v>104</v>
      </c>
      <c r="C20" s="7">
        <f t="shared" si="0"/>
        <v>659.47</v>
      </c>
      <c r="D20" s="8"/>
      <c r="E20" s="10">
        <f>E21+E22+E23+E24+E25+E26+E27+E28+E29+E30+E34+E35+E36+E44</f>
        <v>659.47</v>
      </c>
    </row>
    <row r="21" spans="1:5" ht="14.25">
      <c r="A21" s="35" t="s">
        <v>105</v>
      </c>
      <c r="B21" s="35" t="s">
        <v>106</v>
      </c>
      <c r="C21" s="7">
        <f t="shared" si="0"/>
        <v>60</v>
      </c>
      <c r="D21" s="8"/>
      <c r="E21" s="10">
        <v>60</v>
      </c>
    </row>
    <row r="22" spans="1:5" ht="14.25">
      <c r="A22" s="35" t="s">
        <v>107</v>
      </c>
      <c r="B22" s="35" t="s">
        <v>108</v>
      </c>
      <c r="C22" s="7">
        <f t="shared" si="0"/>
        <v>13.9</v>
      </c>
      <c r="D22" s="8"/>
      <c r="E22" s="10">
        <v>13.9</v>
      </c>
    </row>
    <row r="23" spans="1:5" ht="14.25">
      <c r="A23" s="35" t="s">
        <v>109</v>
      </c>
      <c r="B23" s="35" t="s">
        <v>110</v>
      </c>
      <c r="C23" s="7">
        <f t="shared" si="0"/>
        <v>2.06</v>
      </c>
      <c r="D23" s="8"/>
      <c r="E23" s="10">
        <v>2.06</v>
      </c>
    </row>
    <row r="24" spans="1:5" ht="14.25">
      <c r="A24" s="35" t="s">
        <v>111</v>
      </c>
      <c r="B24" s="35" t="s">
        <v>112</v>
      </c>
      <c r="C24" s="7">
        <f t="shared" si="0"/>
        <v>2.5</v>
      </c>
      <c r="D24" s="8"/>
      <c r="E24" s="10">
        <v>2.5</v>
      </c>
    </row>
    <row r="25" spans="1:5" ht="13.5">
      <c r="A25" s="35" t="s">
        <v>113</v>
      </c>
      <c r="B25" s="35" t="s">
        <v>114</v>
      </c>
      <c r="C25" s="7">
        <f t="shared" si="0"/>
        <v>0</v>
      </c>
      <c r="D25" s="8"/>
      <c r="E25" s="7">
        <f>F25+G25</f>
        <v>0</v>
      </c>
    </row>
    <row r="26" spans="1:5" ht="14.25">
      <c r="A26" s="53" t="s">
        <v>115</v>
      </c>
      <c r="B26" s="53" t="s">
        <v>116</v>
      </c>
      <c r="C26" s="7">
        <f t="shared" si="0"/>
        <v>96</v>
      </c>
      <c r="D26" s="8"/>
      <c r="E26" s="54">
        <v>96</v>
      </c>
    </row>
    <row r="27" spans="1:5" ht="14.25">
      <c r="A27" s="53" t="s">
        <v>117</v>
      </c>
      <c r="B27" s="53" t="s">
        <v>118</v>
      </c>
      <c r="C27" s="7">
        <f t="shared" si="0"/>
        <v>20.8</v>
      </c>
      <c r="D27" s="8"/>
      <c r="E27" s="10">
        <v>20.8</v>
      </c>
    </row>
    <row r="28" spans="1:5" ht="14.25">
      <c r="A28" s="53" t="s">
        <v>119</v>
      </c>
      <c r="B28" s="53" t="s">
        <v>120</v>
      </c>
      <c r="C28" s="7">
        <f t="shared" si="0"/>
        <v>53.03</v>
      </c>
      <c r="D28" s="8"/>
      <c r="E28" s="10">
        <v>53.03</v>
      </c>
    </row>
    <row r="29" spans="1:5" ht="14.25">
      <c r="A29" s="53" t="s">
        <v>121</v>
      </c>
      <c r="B29" s="53" t="s">
        <v>122</v>
      </c>
      <c r="C29" s="7">
        <f t="shared" si="0"/>
        <v>350</v>
      </c>
      <c r="D29" s="8"/>
      <c r="E29" s="10">
        <v>350</v>
      </c>
    </row>
    <row r="30" spans="1:5" ht="14.25">
      <c r="A30" s="53" t="s">
        <v>123</v>
      </c>
      <c r="B30" s="53" t="s">
        <v>124</v>
      </c>
      <c r="C30" s="7">
        <f t="shared" si="0"/>
        <v>34.6</v>
      </c>
      <c r="D30" s="8"/>
      <c r="E30" s="10">
        <v>34.6</v>
      </c>
    </row>
    <row r="31" spans="1:5" ht="13.5">
      <c r="A31" s="53" t="s">
        <v>125</v>
      </c>
      <c r="B31" s="53" t="s">
        <v>126</v>
      </c>
      <c r="C31" s="7">
        <f t="shared" si="0"/>
        <v>0</v>
      </c>
      <c r="D31" s="8"/>
      <c r="E31" s="7">
        <f>F31+G31</f>
        <v>0</v>
      </c>
    </row>
    <row r="32" spans="1:5" ht="13.5">
      <c r="A32" s="53" t="s">
        <v>127</v>
      </c>
      <c r="B32" s="53" t="s">
        <v>128</v>
      </c>
      <c r="C32" s="7">
        <f t="shared" si="0"/>
        <v>0</v>
      </c>
      <c r="D32" s="8"/>
      <c r="E32" s="7">
        <f>F32+G32</f>
        <v>0</v>
      </c>
    </row>
    <row r="33" spans="1:5" ht="13.5">
      <c r="A33" s="53" t="s">
        <v>129</v>
      </c>
      <c r="B33" s="53" t="s">
        <v>130</v>
      </c>
      <c r="C33" s="7">
        <f t="shared" si="0"/>
        <v>0</v>
      </c>
      <c r="D33" s="8"/>
      <c r="E33" s="7">
        <f>F33+G33</f>
        <v>0</v>
      </c>
    </row>
    <row r="34" spans="1:5" ht="14.25">
      <c r="A34" s="53" t="s">
        <v>131</v>
      </c>
      <c r="B34" s="53" t="s">
        <v>132</v>
      </c>
      <c r="C34" s="7">
        <f t="shared" si="0"/>
        <v>11.62</v>
      </c>
      <c r="D34" s="8"/>
      <c r="E34" s="10">
        <v>11.62</v>
      </c>
    </row>
    <row r="35" spans="1:5" ht="14.25">
      <c r="A35" s="53" t="s">
        <v>133</v>
      </c>
      <c r="B35" s="53" t="s">
        <v>134</v>
      </c>
      <c r="C35" s="7">
        <f t="shared" si="0"/>
        <v>10.21</v>
      </c>
      <c r="D35" s="8"/>
      <c r="E35" s="10">
        <v>10.21</v>
      </c>
    </row>
    <row r="36" spans="1:5" ht="14.25">
      <c r="A36" s="53" t="s">
        <v>135</v>
      </c>
      <c r="B36" s="53" t="s">
        <v>136</v>
      </c>
      <c r="C36" s="7">
        <f t="shared" si="0"/>
        <v>0.75</v>
      </c>
      <c r="D36" s="8"/>
      <c r="E36" s="10">
        <v>0.75</v>
      </c>
    </row>
    <row r="37" spans="1:5" ht="13.5">
      <c r="A37" s="53" t="s">
        <v>137</v>
      </c>
      <c r="B37" s="53" t="s">
        <v>138</v>
      </c>
      <c r="C37" s="7">
        <f t="shared" si="0"/>
        <v>0</v>
      </c>
      <c r="D37" s="8"/>
      <c r="E37" s="7">
        <f aca="true" t="shared" si="1" ref="E37:E43">F37+G37</f>
        <v>0</v>
      </c>
    </row>
    <row r="38" spans="1:5" ht="13.5">
      <c r="A38" s="53" t="s">
        <v>139</v>
      </c>
      <c r="B38" s="53" t="s">
        <v>140</v>
      </c>
      <c r="C38" s="7">
        <f t="shared" si="0"/>
        <v>0</v>
      </c>
      <c r="D38" s="8"/>
      <c r="E38" s="7">
        <f t="shared" si="1"/>
        <v>0</v>
      </c>
    </row>
    <row r="39" spans="1:5" ht="13.5">
      <c r="A39" s="53" t="s">
        <v>141</v>
      </c>
      <c r="B39" s="53" t="s">
        <v>142</v>
      </c>
      <c r="C39" s="7">
        <f aca="true" t="shared" si="2" ref="C39:C70">D39+E39</f>
        <v>0</v>
      </c>
      <c r="D39" s="8"/>
      <c r="E39" s="7">
        <f t="shared" si="1"/>
        <v>0</v>
      </c>
    </row>
    <row r="40" spans="1:5" ht="13.5">
      <c r="A40" s="53" t="s">
        <v>143</v>
      </c>
      <c r="B40" s="53" t="s">
        <v>144</v>
      </c>
      <c r="C40" s="7">
        <f t="shared" si="2"/>
        <v>0</v>
      </c>
      <c r="D40" s="8"/>
      <c r="E40" s="7">
        <f t="shared" si="1"/>
        <v>0</v>
      </c>
    </row>
    <row r="41" spans="1:5" ht="13.5">
      <c r="A41" s="53" t="s">
        <v>145</v>
      </c>
      <c r="B41" s="53" t="s">
        <v>146</v>
      </c>
      <c r="C41" s="7">
        <f t="shared" si="2"/>
        <v>0</v>
      </c>
      <c r="D41" s="8"/>
      <c r="E41" s="7">
        <f t="shared" si="1"/>
        <v>0</v>
      </c>
    </row>
    <row r="42" spans="1:5" ht="13.5">
      <c r="A42" s="53" t="s">
        <v>147</v>
      </c>
      <c r="B42" s="53" t="s">
        <v>148</v>
      </c>
      <c r="C42" s="7">
        <f t="shared" si="2"/>
        <v>0</v>
      </c>
      <c r="D42" s="8"/>
      <c r="E42" s="7">
        <f t="shared" si="1"/>
        <v>0</v>
      </c>
    </row>
    <row r="43" spans="1:5" ht="13.5">
      <c r="A43" s="53" t="s">
        <v>149</v>
      </c>
      <c r="B43" s="53" t="s">
        <v>150</v>
      </c>
      <c r="C43" s="7">
        <f t="shared" si="2"/>
        <v>0</v>
      </c>
      <c r="D43" s="8"/>
      <c r="E43" s="7">
        <f t="shared" si="1"/>
        <v>0</v>
      </c>
    </row>
    <row r="44" spans="1:5" ht="14.25">
      <c r="A44" s="53" t="s">
        <v>151</v>
      </c>
      <c r="B44" s="53" t="s">
        <v>152</v>
      </c>
      <c r="C44" s="7">
        <f t="shared" si="2"/>
        <v>4</v>
      </c>
      <c r="E44" s="10">
        <v>4</v>
      </c>
    </row>
    <row r="45" spans="1:5" ht="13.5">
      <c r="A45" s="53" t="s">
        <v>153</v>
      </c>
      <c r="B45" s="53" t="s">
        <v>154</v>
      </c>
      <c r="C45" s="7">
        <f t="shared" si="2"/>
        <v>0</v>
      </c>
      <c r="D45" s="8"/>
      <c r="E45" s="7">
        <f aca="true" t="shared" si="3" ref="E45:E84">F45+G45</f>
        <v>0</v>
      </c>
    </row>
    <row r="46" spans="1:5" ht="13.5">
      <c r="A46" s="53" t="s">
        <v>155</v>
      </c>
      <c r="B46" s="53" t="s">
        <v>156</v>
      </c>
      <c r="C46" s="7">
        <f t="shared" si="2"/>
        <v>0</v>
      </c>
      <c r="D46" s="8"/>
      <c r="E46" s="7">
        <f t="shared" si="3"/>
        <v>0</v>
      </c>
    </row>
    <row r="47" spans="1:5" ht="13.5">
      <c r="A47" s="53" t="s">
        <v>157</v>
      </c>
      <c r="B47" s="53" t="s">
        <v>158</v>
      </c>
      <c r="C47" s="7">
        <f t="shared" si="2"/>
        <v>0</v>
      </c>
      <c r="D47" s="55"/>
      <c r="E47" s="7">
        <f t="shared" si="3"/>
        <v>0</v>
      </c>
    </row>
    <row r="48" spans="1:5" ht="13.5">
      <c r="A48" s="56" t="s">
        <v>159</v>
      </c>
      <c r="B48" s="57" t="s">
        <v>160</v>
      </c>
      <c r="C48" s="7">
        <f t="shared" si="2"/>
        <v>0</v>
      </c>
      <c r="D48" s="7"/>
      <c r="E48" s="7">
        <f t="shared" si="3"/>
        <v>0</v>
      </c>
    </row>
    <row r="49" spans="1:5" ht="13.5">
      <c r="A49" s="56" t="s">
        <v>161</v>
      </c>
      <c r="B49" s="57" t="s">
        <v>162</v>
      </c>
      <c r="C49" s="7">
        <f t="shared" si="2"/>
        <v>0</v>
      </c>
      <c r="D49" s="7"/>
      <c r="E49" s="7">
        <f t="shared" si="3"/>
        <v>0</v>
      </c>
    </row>
    <row r="50" spans="1:5" ht="13.5">
      <c r="A50" s="56" t="s">
        <v>163</v>
      </c>
      <c r="B50" s="57" t="s">
        <v>164</v>
      </c>
      <c r="C50" s="7">
        <f t="shared" si="2"/>
        <v>0</v>
      </c>
      <c r="D50" s="7"/>
      <c r="E50" s="7">
        <f t="shared" si="3"/>
        <v>0</v>
      </c>
    </row>
    <row r="51" spans="1:5" ht="13.5">
      <c r="A51" s="56" t="s">
        <v>165</v>
      </c>
      <c r="B51" s="57" t="s">
        <v>166</v>
      </c>
      <c r="C51" s="7">
        <f t="shared" si="2"/>
        <v>0</v>
      </c>
      <c r="D51" s="7"/>
      <c r="E51" s="7">
        <f t="shared" si="3"/>
        <v>0</v>
      </c>
    </row>
    <row r="52" spans="1:5" ht="13.5">
      <c r="A52" s="56" t="s">
        <v>167</v>
      </c>
      <c r="B52" s="57" t="s">
        <v>168</v>
      </c>
      <c r="C52" s="7">
        <f t="shared" si="2"/>
        <v>0</v>
      </c>
      <c r="D52" s="7"/>
      <c r="E52" s="7">
        <f t="shared" si="3"/>
        <v>0</v>
      </c>
    </row>
    <row r="53" spans="1:5" ht="13.5">
      <c r="A53" s="56" t="s">
        <v>169</v>
      </c>
      <c r="B53" s="57" t="s">
        <v>170</v>
      </c>
      <c r="C53" s="7">
        <f t="shared" si="2"/>
        <v>0</v>
      </c>
      <c r="D53" s="7"/>
      <c r="E53" s="7">
        <f t="shared" si="3"/>
        <v>0</v>
      </c>
    </row>
    <row r="54" spans="1:5" ht="13.5">
      <c r="A54" s="56" t="s">
        <v>171</v>
      </c>
      <c r="B54" s="57" t="s">
        <v>172</v>
      </c>
      <c r="C54" s="7">
        <f t="shared" si="2"/>
        <v>0</v>
      </c>
      <c r="D54" s="7"/>
      <c r="E54" s="7">
        <f t="shared" si="3"/>
        <v>0</v>
      </c>
    </row>
    <row r="55" spans="1:5" ht="13.5">
      <c r="A55" s="56" t="s">
        <v>173</v>
      </c>
      <c r="B55" s="57" t="s">
        <v>174</v>
      </c>
      <c r="C55" s="7">
        <f t="shared" si="2"/>
        <v>0</v>
      </c>
      <c r="D55" s="7"/>
      <c r="E55" s="7">
        <f t="shared" si="3"/>
        <v>0</v>
      </c>
    </row>
    <row r="56" spans="1:5" ht="13.5">
      <c r="A56" s="56" t="s">
        <v>175</v>
      </c>
      <c r="B56" s="57" t="s">
        <v>176</v>
      </c>
      <c r="C56" s="7">
        <f t="shared" si="2"/>
        <v>0</v>
      </c>
      <c r="D56" s="7"/>
      <c r="E56" s="7">
        <f t="shared" si="3"/>
        <v>0</v>
      </c>
    </row>
    <row r="57" spans="1:5" ht="13.5">
      <c r="A57" s="56" t="s">
        <v>177</v>
      </c>
      <c r="B57" s="57" t="s">
        <v>178</v>
      </c>
      <c r="C57" s="7">
        <f t="shared" si="2"/>
        <v>0</v>
      </c>
      <c r="D57" s="7"/>
      <c r="E57" s="7">
        <f t="shared" si="3"/>
        <v>0</v>
      </c>
    </row>
    <row r="58" spans="1:5" ht="13.5">
      <c r="A58" s="56" t="s">
        <v>179</v>
      </c>
      <c r="B58" s="57" t="s">
        <v>180</v>
      </c>
      <c r="C58" s="7">
        <f t="shared" si="2"/>
        <v>0</v>
      </c>
      <c r="D58" s="7"/>
      <c r="E58" s="7">
        <f t="shared" si="3"/>
        <v>0</v>
      </c>
    </row>
    <row r="59" spans="1:5" ht="13.5">
      <c r="A59" s="56" t="s">
        <v>181</v>
      </c>
      <c r="B59" s="57" t="s">
        <v>182</v>
      </c>
      <c r="C59" s="7">
        <f t="shared" si="2"/>
        <v>0</v>
      </c>
      <c r="D59" s="7"/>
      <c r="E59" s="7">
        <f t="shared" si="3"/>
        <v>0</v>
      </c>
    </row>
    <row r="60" spans="1:5" ht="13.5">
      <c r="A60" s="53" t="s">
        <v>183</v>
      </c>
      <c r="B60" s="57" t="s">
        <v>184</v>
      </c>
      <c r="C60" s="7">
        <f t="shared" si="2"/>
        <v>0</v>
      </c>
      <c r="D60" s="8"/>
      <c r="E60" s="7">
        <f t="shared" si="3"/>
        <v>0</v>
      </c>
    </row>
    <row r="61" spans="1:5" ht="13.5">
      <c r="A61" s="53" t="s">
        <v>185</v>
      </c>
      <c r="B61" s="57" t="s">
        <v>186</v>
      </c>
      <c r="C61" s="7">
        <f t="shared" si="2"/>
        <v>0</v>
      </c>
      <c r="D61" s="8"/>
      <c r="E61" s="7">
        <f t="shared" si="3"/>
        <v>0</v>
      </c>
    </row>
    <row r="62" spans="1:5" ht="13.5">
      <c r="A62" s="53" t="s">
        <v>187</v>
      </c>
      <c r="B62" s="53" t="s">
        <v>188</v>
      </c>
      <c r="C62" s="7">
        <f t="shared" si="2"/>
        <v>0</v>
      </c>
      <c r="D62" s="58"/>
      <c r="E62" s="7">
        <f t="shared" si="3"/>
        <v>0</v>
      </c>
    </row>
    <row r="63" spans="1:5" ht="13.5">
      <c r="A63" s="53" t="s">
        <v>189</v>
      </c>
      <c r="B63" s="53" t="s">
        <v>190</v>
      </c>
      <c r="C63" s="7">
        <f t="shared" si="2"/>
        <v>0</v>
      </c>
      <c r="D63" s="8"/>
      <c r="E63" s="7">
        <f t="shared" si="3"/>
        <v>0</v>
      </c>
    </row>
    <row r="64" spans="1:5" ht="13.5">
      <c r="A64" s="53" t="s">
        <v>191</v>
      </c>
      <c r="B64" s="53" t="s">
        <v>192</v>
      </c>
      <c r="C64" s="7">
        <f t="shared" si="2"/>
        <v>0</v>
      </c>
      <c r="D64" s="8"/>
      <c r="E64" s="7">
        <f t="shared" si="3"/>
        <v>0</v>
      </c>
    </row>
    <row r="65" spans="1:5" ht="13.5">
      <c r="A65" s="53" t="s">
        <v>193</v>
      </c>
      <c r="B65" s="53" t="s">
        <v>194</v>
      </c>
      <c r="C65" s="7">
        <f t="shared" si="2"/>
        <v>0</v>
      </c>
      <c r="D65" s="8"/>
      <c r="E65" s="7">
        <f t="shared" si="3"/>
        <v>0</v>
      </c>
    </row>
    <row r="66" spans="1:5" ht="13.5">
      <c r="A66" s="53" t="s">
        <v>195</v>
      </c>
      <c r="B66" s="53" t="s">
        <v>196</v>
      </c>
      <c r="C66" s="7">
        <f t="shared" si="2"/>
        <v>0</v>
      </c>
      <c r="D66" s="8"/>
      <c r="E66" s="7">
        <f t="shared" si="3"/>
        <v>0</v>
      </c>
    </row>
    <row r="67" spans="1:5" ht="13.5">
      <c r="A67" s="53" t="s">
        <v>197</v>
      </c>
      <c r="B67" s="53" t="s">
        <v>198</v>
      </c>
      <c r="C67" s="7">
        <f t="shared" si="2"/>
        <v>0</v>
      </c>
      <c r="D67" s="8"/>
      <c r="E67" s="7">
        <f t="shared" si="3"/>
        <v>0</v>
      </c>
    </row>
    <row r="68" spans="1:5" ht="13.5">
      <c r="A68" s="53" t="s">
        <v>199</v>
      </c>
      <c r="B68" s="53" t="s">
        <v>200</v>
      </c>
      <c r="C68" s="7">
        <f t="shared" si="2"/>
        <v>0</v>
      </c>
      <c r="D68" s="8"/>
      <c r="E68" s="7">
        <f t="shared" si="3"/>
        <v>0</v>
      </c>
    </row>
    <row r="69" spans="1:5" ht="13.5">
      <c r="A69" s="53" t="s">
        <v>201</v>
      </c>
      <c r="B69" s="53" t="s">
        <v>202</v>
      </c>
      <c r="C69" s="7">
        <f t="shared" si="2"/>
        <v>0</v>
      </c>
      <c r="D69" s="8"/>
      <c r="E69" s="7">
        <f t="shared" si="3"/>
        <v>0</v>
      </c>
    </row>
    <row r="70" spans="1:5" ht="13.5">
      <c r="A70" s="53" t="s">
        <v>203</v>
      </c>
      <c r="B70" s="53" t="s">
        <v>204</v>
      </c>
      <c r="C70" s="7">
        <f t="shared" si="2"/>
        <v>0</v>
      </c>
      <c r="D70" s="8"/>
      <c r="E70" s="7">
        <f t="shared" si="3"/>
        <v>0</v>
      </c>
    </row>
    <row r="71" spans="1:5" ht="13.5">
      <c r="A71" s="53" t="s">
        <v>205</v>
      </c>
      <c r="B71" s="53" t="s">
        <v>206</v>
      </c>
      <c r="C71" s="7">
        <f aca="true" t="shared" si="4" ref="C71:C84">D71+E71</f>
        <v>0</v>
      </c>
      <c r="D71" s="8"/>
      <c r="E71" s="7">
        <f t="shared" si="3"/>
        <v>0</v>
      </c>
    </row>
    <row r="72" spans="1:5" ht="13.5">
      <c r="A72" s="53" t="s">
        <v>207</v>
      </c>
      <c r="B72" s="53" t="s">
        <v>208</v>
      </c>
      <c r="C72" s="7">
        <f t="shared" si="4"/>
        <v>0</v>
      </c>
      <c r="D72" s="8"/>
      <c r="E72" s="7">
        <f t="shared" si="3"/>
        <v>0</v>
      </c>
    </row>
    <row r="73" spans="1:5" ht="13.5">
      <c r="A73" s="53" t="s">
        <v>209</v>
      </c>
      <c r="B73" s="53" t="s">
        <v>210</v>
      </c>
      <c r="C73" s="7">
        <f t="shared" si="4"/>
        <v>0</v>
      </c>
      <c r="D73" s="8"/>
      <c r="E73" s="7">
        <f t="shared" si="3"/>
        <v>0</v>
      </c>
    </row>
    <row r="74" spans="1:5" ht="13.5">
      <c r="A74" s="53" t="s">
        <v>211</v>
      </c>
      <c r="B74" s="53" t="s">
        <v>212</v>
      </c>
      <c r="C74" s="7">
        <f t="shared" si="4"/>
        <v>0</v>
      </c>
      <c r="D74" s="8"/>
      <c r="E74" s="7">
        <f t="shared" si="3"/>
        <v>0</v>
      </c>
    </row>
    <row r="75" spans="1:5" ht="13.5">
      <c r="A75" s="53" t="s">
        <v>213</v>
      </c>
      <c r="B75" s="53" t="s">
        <v>214</v>
      </c>
      <c r="C75" s="7">
        <f t="shared" si="4"/>
        <v>0</v>
      </c>
      <c r="D75" s="8"/>
      <c r="E75" s="7">
        <f t="shared" si="3"/>
        <v>0</v>
      </c>
    </row>
    <row r="76" spans="1:5" ht="13.5">
      <c r="A76" s="53" t="s">
        <v>215</v>
      </c>
      <c r="B76" s="53" t="s">
        <v>216</v>
      </c>
      <c r="C76" s="7">
        <f t="shared" si="4"/>
        <v>0</v>
      </c>
      <c r="D76" s="8"/>
      <c r="E76" s="7">
        <f t="shared" si="3"/>
        <v>0</v>
      </c>
    </row>
    <row r="77" spans="1:5" ht="13.5">
      <c r="A77" s="53" t="s">
        <v>217</v>
      </c>
      <c r="B77" s="53" t="s">
        <v>218</v>
      </c>
      <c r="C77" s="7">
        <f t="shared" si="4"/>
        <v>0</v>
      </c>
      <c r="D77" s="8"/>
      <c r="E77" s="7">
        <f t="shared" si="3"/>
        <v>0</v>
      </c>
    </row>
    <row r="78" spans="1:5" ht="13.5">
      <c r="A78" s="53" t="s">
        <v>219</v>
      </c>
      <c r="B78" s="53" t="s">
        <v>220</v>
      </c>
      <c r="C78" s="7">
        <f t="shared" si="4"/>
        <v>0</v>
      </c>
      <c r="D78" s="8"/>
      <c r="E78" s="7">
        <f t="shared" si="3"/>
        <v>0</v>
      </c>
    </row>
    <row r="79" spans="1:5" ht="13.5">
      <c r="A79" s="53" t="s">
        <v>221</v>
      </c>
      <c r="B79" s="53" t="s">
        <v>222</v>
      </c>
      <c r="C79" s="7">
        <f t="shared" si="4"/>
        <v>0</v>
      </c>
      <c r="D79" s="8"/>
      <c r="E79" s="7">
        <f t="shared" si="3"/>
        <v>0</v>
      </c>
    </row>
    <row r="80" spans="1:5" ht="13.5">
      <c r="A80" s="53" t="s">
        <v>223</v>
      </c>
      <c r="B80" s="53" t="s">
        <v>66</v>
      </c>
      <c r="C80" s="7">
        <f t="shared" si="4"/>
        <v>0</v>
      </c>
      <c r="D80" s="8"/>
      <c r="E80" s="7">
        <f t="shared" si="3"/>
        <v>0</v>
      </c>
    </row>
    <row r="81" spans="1:5" ht="13.5">
      <c r="A81" s="53" t="s">
        <v>224</v>
      </c>
      <c r="B81" s="53" t="s">
        <v>225</v>
      </c>
      <c r="C81" s="7">
        <f t="shared" si="4"/>
        <v>0</v>
      </c>
      <c r="D81" s="8"/>
      <c r="E81" s="7">
        <f t="shared" si="3"/>
        <v>0</v>
      </c>
    </row>
    <row r="82" spans="1:5" ht="13.5">
      <c r="A82" s="53" t="s">
        <v>226</v>
      </c>
      <c r="B82" s="53" t="s">
        <v>227</v>
      </c>
      <c r="C82" s="7">
        <f t="shared" si="4"/>
        <v>0</v>
      </c>
      <c r="D82" s="8"/>
      <c r="E82" s="7">
        <f t="shared" si="3"/>
        <v>0</v>
      </c>
    </row>
    <row r="83" spans="1:5" ht="13.5">
      <c r="A83" s="53" t="s">
        <v>228</v>
      </c>
      <c r="B83" s="53" t="s">
        <v>229</v>
      </c>
      <c r="C83" s="7">
        <f t="shared" si="4"/>
        <v>0</v>
      </c>
      <c r="D83" s="8"/>
      <c r="E83" s="7">
        <f t="shared" si="3"/>
        <v>0</v>
      </c>
    </row>
    <row r="84" spans="1:5" ht="13.5">
      <c r="A84" s="53" t="s">
        <v>230</v>
      </c>
      <c r="B84" s="53" t="s">
        <v>231</v>
      </c>
      <c r="C84" s="7">
        <f t="shared" si="4"/>
        <v>0</v>
      </c>
      <c r="D84" s="55"/>
      <c r="E84" s="7">
        <f t="shared" si="3"/>
        <v>0</v>
      </c>
    </row>
    <row r="85" spans="1:5" ht="13.5">
      <c r="A85" s="59" t="s">
        <v>9</v>
      </c>
      <c r="B85" s="57" t="s">
        <v>4</v>
      </c>
      <c r="C85" s="7">
        <f>D85+E85</f>
        <v>5459.470000000001</v>
      </c>
      <c r="D85" s="11">
        <f>D6</f>
        <v>4800.000000000001</v>
      </c>
      <c r="E85" s="11">
        <f>E20</f>
        <v>659.47</v>
      </c>
    </row>
    <row r="86" ht="12.75">
      <c r="D86" s="16"/>
    </row>
    <row r="87" spans="3:4" ht="12.75">
      <c r="C87" s="16"/>
      <c r="D87" s="16"/>
    </row>
  </sheetData>
  <sheetProtection/>
  <mergeCells count="3">
    <mergeCell ref="A2:E2"/>
    <mergeCell ref="A4:B4"/>
    <mergeCell ref="C4:E4"/>
  </mergeCells>
  <printOptions horizontalCentered="1" verticalCentered="1"/>
  <pageMargins left="0.75" right="0.75" top="0.98" bottom="0.98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3" sqref="A1:D13"/>
    </sheetView>
  </sheetViews>
  <sheetFormatPr defaultColWidth="9.140625" defaultRowHeight="12.75"/>
  <cols>
    <col min="1" max="1" width="27.28125" style="0" customWidth="1"/>
    <col min="2" max="2" width="14.00390625" style="0" customWidth="1"/>
    <col min="3" max="3" width="16.421875" style="0" customWidth="1"/>
    <col min="4" max="4" width="22.28125" style="0" customWidth="1"/>
  </cols>
  <sheetData>
    <row r="1" ht="27.75" customHeight="1">
      <c r="A1" s="1" t="s">
        <v>232</v>
      </c>
    </row>
    <row r="2" spans="1:4" ht="22.5">
      <c r="A2" s="79" t="s">
        <v>233</v>
      </c>
      <c r="B2" s="79"/>
      <c r="C2" s="79"/>
      <c r="D2" s="79"/>
    </row>
    <row r="4" spans="1:4" ht="15">
      <c r="A4" s="33" t="s">
        <v>282</v>
      </c>
      <c r="D4" s="2" t="s">
        <v>2</v>
      </c>
    </row>
    <row r="5" spans="1:4" ht="44.25" customHeight="1">
      <c r="A5" s="39" t="s">
        <v>234</v>
      </c>
      <c r="B5" s="40" t="s">
        <v>235</v>
      </c>
      <c r="C5" s="41" t="s">
        <v>236</v>
      </c>
      <c r="D5" s="42" t="s">
        <v>237</v>
      </c>
    </row>
    <row r="6" spans="1:4" ht="36" customHeight="1">
      <c r="A6" s="43" t="s">
        <v>238</v>
      </c>
      <c r="B6" s="44">
        <f>B7+B8+B9</f>
        <v>4.75</v>
      </c>
      <c r="C6" s="44"/>
      <c r="D6" s="45"/>
    </row>
    <row r="7" spans="1:4" ht="36" customHeight="1">
      <c r="A7" s="46" t="s">
        <v>239</v>
      </c>
      <c r="B7" s="44"/>
      <c r="C7" s="44"/>
      <c r="D7" s="47"/>
    </row>
    <row r="8" spans="1:4" ht="36" customHeight="1">
      <c r="A8" s="46" t="s">
        <v>240</v>
      </c>
      <c r="B8" s="44">
        <v>0.75</v>
      </c>
      <c r="C8" s="67">
        <v>-0.17</v>
      </c>
      <c r="D8" s="68" t="s">
        <v>280</v>
      </c>
    </row>
    <row r="9" spans="1:4" ht="36" customHeight="1">
      <c r="A9" s="49" t="s">
        <v>241</v>
      </c>
      <c r="B9" s="50">
        <v>4</v>
      </c>
      <c r="C9" s="44"/>
      <c r="D9" s="48"/>
    </row>
    <row r="10" spans="1:4" ht="36" customHeight="1">
      <c r="A10" s="46" t="s">
        <v>242</v>
      </c>
      <c r="B10" s="44">
        <v>4</v>
      </c>
      <c r="C10" s="44"/>
      <c r="D10" s="48"/>
    </row>
    <row r="11" spans="1:4" ht="36" customHeight="1">
      <c r="A11" s="46" t="s">
        <v>243</v>
      </c>
      <c r="B11" s="44"/>
      <c r="C11" s="44"/>
      <c r="D11" s="48"/>
    </row>
    <row r="12" spans="1:4" ht="36" customHeight="1">
      <c r="A12" s="82" t="s">
        <v>244</v>
      </c>
      <c r="B12" s="82"/>
      <c r="C12" s="51"/>
      <c r="D12" s="51"/>
    </row>
    <row r="13" spans="1:4" ht="36" customHeight="1">
      <c r="A13" s="83" t="s">
        <v>245</v>
      </c>
      <c r="B13" s="84"/>
      <c r="C13" s="84"/>
      <c r="D13" s="84"/>
    </row>
  </sheetData>
  <sheetProtection/>
  <mergeCells count="3">
    <mergeCell ref="A2:D2"/>
    <mergeCell ref="A12:B12"/>
    <mergeCell ref="A13:D13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E18" sqref="A1:E18"/>
    </sheetView>
  </sheetViews>
  <sheetFormatPr defaultColWidth="9.140625" defaultRowHeight="12.75"/>
  <cols>
    <col min="1" max="1" width="10.421875" style="0" customWidth="1"/>
    <col min="2" max="2" width="9.140625" style="0" customWidth="1"/>
    <col min="3" max="3" width="10.8515625" style="0" customWidth="1"/>
    <col min="4" max="5" width="17.140625" style="0" customWidth="1"/>
    <col min="6" max="6" width="9.7109375" style="0" customWidth="1"/>
  </cols>
  <sheetData>
    <row r="1" ht="27.75" customHeight="1">
      <c r="A1" s="1" t="s">
        <v>246</v>
      </c>
    </row>
    <row r="2" spans="1:5" ht="22.5">
      <c r="A2" s="79" t="s">
        <v>247</v>
      </c>
      <c r="B2" s="79"/>
      <c r="C2" s="79"/>
      <c r="D2" s="79"/>
      <c r="E2" s="79"/>
    </row>
    <row r="4" spans="1:5" ht="15">
      <c r="A4" s="1" t="s">
        <v>281</v>
      </c>
      <c r="C4" s="34"/>
      <c r="D4" s="34"/>
      <c r="E4" s="34" t="s">
        <v>2</v>
      </c>
    </row>
    <row r="5" spans="1:5" ht="24.75" customHeight="1">
      <c r="A5" s="85" t="s">
        <v>71</v>
      </c>
      <c r="B5" s="85" t="s">
        <v>72</v>
      </c>
      <c r="C5" s="81" t="s">
        <v>248</v>
      </c>
      <c r="D5" s="81"/>
      <c r="E5" s="81"/>
    </row>
    <row r="6" spans="1:5" ht="24.75" customHeight="1">
      <c r="A6" s="86"/>
      <c r="B6" s="86"/>
      <c r="C6" s="30" t="s">
        <v>9</v>
      </c>
      <c r="D6" s="30" t="s">
        <v>249</v>
      </c>
      <c r="E6" s="30" t="s">
        <v>250</v>
      </c>
    </row>
    <row r="7" spans="1:5" ht="24.75" customHeight="1">
      <c r="A7" s="35"/>
      <c r="B7" s="36"/>
      <c r="C7" s="7"/>
      <c r="D7" s="7"/>
      <c r="E7" s="7"/>
    </row>
    <row r="8" spans="1:5" ht="24.75" customHeight="1">
      <c r="A8" s="35"/>
      <c r="B8" s="35"/>
      <c r="C8" s="9" t="s">
        <v>4</v>
      </c>
      <c r="D8" s="9"/>
      <c r="E8" s="9"/>
    </row>
    <row r="9" spans="1:5" ht="24.75" customHeight="1">
      <c r="A9" s="35"/>
      <c r="B9" s="35"/>
      <c r="C9" s="9" t="s">
        <v>4</v>
      </c>
      <c r="D9" s="9"/>
      <c r="E9" s="9"/>
    </row>
    <row r="10" spans="1:5" ht="24.75" customHeight="1">
      <c r="A10" s="35"/>
      <c r="B10" s="35"/>
      <c r="C10" s="9" t="s">
        <v>4</v>
      </c>
      <c r="D10" s="9"/>
      <c r="E10" s="9"/>
    </row>
    <row r="11" spans="1:5" ht="24.75" customHeight="1">
      <c r="A11" s="35"/>
      <c r="B11" s="35"/>
      <c r="C11" s="9" t="s">
        <v>4</v>
      </c>
      <c r="D11" s="9"/>
      <c r="E11" s="9"/>
    </row>
    <row r="12" spans="1:5" ht="24.75" customHeight="1">
      <c r="A12" s="35"/>
      <c r="B12" s="35"/>
      <c r="C12" s="9" t="s">
        <v>4</v>
      </c>
      <c r="D12" s="9"/>
      <c r="E12" s="9"/>
    </row>
    <row r="13" spans="1:5" ht="24.75" customHeight="1">
      <c r="A13" s="35"/>
      <c r="B13" s="35"/>
      <c r="C13" s="9"/>
      <c r="D13" s="9"/>
      <c r="E13" s="9"/>
    </row>
    <row r="14" spans="1:5" ht="24.75" customHeight="1">
      <c r="A14" s="35"/>
      <c r="B14" s="35"/>
      <c r="C14" s="9"/>
      <c r="D14" s="9"/>
      <c r="E14" s="9"/>
    </row>
    <row r="15" spans="1:5" ht="24.75" customHeight="1">
      <c r="A15" s="35"/>
      <c r="B15" s="35"/>
      <c r="C15" s="9"/>
      <c r="D15" s="9"/>
      <c r="E15" s="9"/>
    </row>
    <row r="16" spans="1:5" ht="24.75" customHeight="1">
      <c r="A16" s="35"/>
      <c r="B16" s="37"/>
      <c r="C16" s="9"/>
      <c r="D16" s="9"/>
      <c r="E16" s="9"/>
    </row>
    <row r="17" spans="1:5" ht="24.75" customHeight="1">
      <c r="A17" s="35"/>
      <c r="B17" s="9"/>
      <c r="C17" s="9"/>
      <c r="D17" s="9"/>
      <c r="E17" s="9"/>
    </row>
    <row r="18" spans="1:5" ht="24.75" customHeight="1">
      <c r="A18" s="38" t="s">
        <v>9</v>
      </c>
      <c r="B18" s="9" t="s">
        <v>4</v>
      </c>
      <c r="C18" s="9" t="s">
        <v>4</v>
      </c>
      <c r="D18" s="9"/>
      <c r="E18" s="9"/>
    </row>
    <row r="20" spans="3:5" ht="15">
      <c r="C20" s="34"/>
      <c r="D20" s="34"/>
      <c r="E20" s="34"/>
    </row>
  </sheetData>
  <sheetProtection/>
  <mergeCells count="4">
    <mergeCell ref="A2:E2"/>
    <mergeCell ref="C5:E5"/>
    <mergeCell ref="A5:A6"/>
    <mergeCell ref="B5:B6"/>
  </mergeCells>
  <printOptions horizontalCentered="1" verticalCentered="1"/>
  <pageMargins left="0.75" right="0.75" top="0.98" bottom="0.98" header="0.51" footer="0.5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D31" sqref="A1:D31"/>
    </sheetView>
  </sheetViews>
  <sheetFormatPr defaultColWidth="9.140625" defaultRowHeight="12.75"/>
  <cols>
    <col min="1" max="1" width="25.140625" style="0" customWidth="1"/>
    <col min="2" max="2" width="13.140625" style="0" customWidth="1"/>
    <col min="3" max="3" width="30.8515625" style="0" customWidth="1"/>
    <col min="4" max="4" width="16.7109375" style="0" customWidth="1"/>
  </cols>
  <sheetData>
    <row r="1" ht="12.75">
      <c r="A1" s="1" t="s">
        <v>251</v>
      </c>
    </row>
    <row r="2" spans="1:4" ht="21" customHeight="1">
      <c r="A2" s="87" t="s">
        <v>252</v>
      </c>
      <c r="B2" s="88"/>
      <c r="C2" s="88"/>
      <c r="D2" s="88"/>
    </row>
    <row r="3" spans="1:4" ht="14.25">
      <c r="A3" s="89" t="s">
        <v>282</v>
      </c>
      <c r="B3" s="89"/>
      <c r="C3" s="89"/>
      <c r="D3" s="23" t="s">
        <v>2</v>
      </c>
    </row>
    <row r="4" spans="1:4" ht="30" customHeight="1">
      <c r="A4" s="90" t="s">
        <v>253</v>
      </c>
      <c r="B4" s="90"/>
      <c r="C4" s="90" t="s">
        <v>254</v>
      </c>
      <c r="D4" s="90"/>
    </row>
    <row r="5" spans="1:4" ht="30" customHeight="1">
      <c r="A5" s="24" t="s">
        <v>6</v>
      </c>
      <c r="B5" s="24" t="s">
        <v>7</v>
      </c>
      <c r="C5" s="24" t="s">
        <v>6</v>
      </c>
      <c r="D5" s="24" t="s">
        <v>7</v>
      </c>
    </row>
    <row r="6" spans="1:4" ht="27">
      <c r="A6" s="25" t="s">
        <v>255</v>
      </c>
      <c r="B6" s="69">
        <f>1!B7</f>
        <v>13364.7</v>
      </c>
      <c r="C6" s="70" t="s">
        <v>14</v>
      </c>
      <c r="D6" s="71">
        <f>1!E7</f>
        <v>7873.68</v>
      </c>
    </row>
    <row r="7" spans="1:4" ht="27">
      <c r="A7" s="25" t="s">
        <v>256</v>
      </c>
      <c r="B7" s="69"/>
      <c r="C7" s="70" t="s">
        <v>16</v>
      </c>
      <c r="D7" s="71"/>
    </row>
    <row r="8" spans="1:4" ht="14.25">
      <c r="A8" s="27" t="s">
        <v>257</v>
      </c>
      <c r="B8" s="69"/>
      <c r="C8" s="70" t="s">
        <v>18</v>
      </c>
      <c r="D8" s="71"/>
    </row>
    <row r="9" spans="1:4" ht="14.25">
      <c r="A9" s="27" t="s">
        <v>258</v>
      </c>
      <c r="B9" s="69"/>
      <c r="C9" s="70" t="s">
        <v>20</v>
      </c>
      <c r="D9" s="71"/>
    </row>
    <row r="10" spans="1:4" ht="14.25">
      <c r="A10" s="27" t="s">
        <v>259</v>
      </c>
      <c r="B10" s="69"/>
      <c r="C10" s="70" t="s">
        <v>22</v>
      </c>
      <c r="D10" s="71">
        <v>202.2</v>
      </c>
    </row>
    <row r="11" spans="1:4" ht="14.25">
      <c r="A11" s="27"/>
      <c r="B11" s="69"/>
      <c r="C11" s="70" t="s">
        <v>23</v>
      </c>
      <c r="D11" s="71">
        <v>15.2</v>
      </c>
    </row>
    <row r="12" spans="1:4" ht="14.25">
      <c r="A12" s="27"/>
      <c r="B12" s="69"/>
      <c r="C12" s="70" t="s">
        <v>24</v>
      </c>
      <c r="D12" s="71"/>
    </row>
    <row r="13" spans="1:4" ht="14.25">
      <c r="A13" s="27"/>
      <c r="B13" s="69"/>
      <c r="C13" s="70" t="s">
        <v>25</v>
      </c>
      <c r="D13" s="71">
        <f>1!E14</f>
        <v>3998.61</v>
      </c>
    </row>
    <row r="14" spans="1:4" ht="14.25">
      <c r="A14" s="27"/>
      <c r="B14" s="69"/>
      <c r="C14" s="72" t="s">
        <v>26</v>
      </c>
      <c r="D14" s="71">
        <f>1!E15</f>
        <v>254.2584</v>
      </c>
    </row>
    <row r="15" spans="1:4" ht="14.25">
      <c r="A15" s="27"/>
      <c r="B15" s="69"/>
      <c r="C15" s="70" t="s">
        <v>27</v>
      </c>
      <c r="D15" s="71"/>
    </row>
    <row r="16" spans="1:4" ht="14.25">
      <c r="A16" s="27"/>
      <c r="B16" s="69"/>
      <c r="C16" s="70" t="s">
        <v>28</v>
      </c>
      <c r="D16" s="71">
        <f>123+658.15</f>
        <v>781.15</v>
      </c>
    </row>
    <row r="17" spans="1:4" ht="14.25">
      <c r="A17" s="27"/>
      <c r="B17" s="69"/>
      <c r="C17" s="70" t="s">
        <v>29</v>
      </c>
      <c r="D17" s="71"/>
    </row>
    <row r="18" spans="1:4" ht="14.25">
      <c r="A18" s="27"/>
      <c r="B18" s="69"/>
      <c r="C18" s="70" t="s">
        <v>30</v>
      </c>
      <c r="D18" s="71"/>
    </row>
    <row r="19" spans="1:4" ht="14.25">
      <c r="A19" s="27"/>
      <c r="B19" s="69"/>
      <c r="C19" s="70" t="s">
        <v>31</v>
      </c>
      <c r="D19" s="71"/>
    </row>
    <row r="20" spans="1:4" ht="14.25">
      <c r="A20" s="27"/>
      <c r="B20" s="69"/>
      <c r="C20" s="70" t="s">
        <v>32</v>
      </c>
      <c r="D20" s="71"/>
    </row>
    <row r="21" spans="1:4" ht="14.25">
      <c r="A21" s="27"/>
      <c r="B21" s="69"/>
      <c r="C21" s="70" t="s">
        <v>33</v>
      </c>
      <c r="D21" s="71"/>
    </row>
    <row r="22" spans="1:4" ht="14.25">
      <c r="A22" s="27"/>
      <c r="B22" s="69"/>
      <c r="C22" s="70" t="s">
        <v>34</v>
      </c>
      <c r="D22" s="71"/>
    </row>
    <row r="23" spans="1:4" ht="14.25">
      <c r="A23" s="27"/>
      <c r="B23" s="69"/>
      <c r="C23" s="72" t="s">
        <v>35</v>
      </c>
      <c r="D23" s="71"/>
    </row>
    <row r="24" spans="1:4" ht="14.25">
      <c r="A24" s="27"/>
      <c r="B24" s="69"/>
      <c r="C24" s="70" t="s">
        <v>36</v>
      </c>
      <c r="D24" s="71"/>
    </row>
    <row r="25" spans="1:4" ht="14.25">
      <c r="A25" s="27"/>
      <c r="B25" s="69"/>
      <c r="C25" s="70" t="s">
        <v>37</v>
      </c>
      <c r="D25" s="71"/>
    </row>
    <row r="26" spans="1:4" ht="14.25">
      <c r="A26" s="27"/>
      <c r="B26" s="69"/>
      <c r="C26" s="72" t="s">
        <v>38</v>
      </c>
      <c r="D26" s="71">
        <v>239.6</v>
      </c>
    </row>
    <row r="27" spans="1:4" ht="14.25">
      <c r="A27" s="27"/>
      <c r="B27" s="69"/>
      <c r="C27" s="70" t="s">
        <v>39</v>
      </c>
      <c r="D27" s="71"/>
    </row>
    <row r="28" spans="1:4" ht="14.25">
      <c r="A28" s="29" t="s">
        <v>260</v>
      </c>
      <c r="B28" s="69">
        <f>SUM(B6:B27)</f>
        <v>13364.7</v>
      </c>
      <c r="C28" s="73" t="s">
        <v>41</v>
      </c>
      <c r="D28" s="71">
        <f>SUM(D6:D27)</f>
        <v>13364.698400000001</v>
      </c>
    </row>
    <row r="29" spans="1:4" ht="15.75" customHeight="1">
      <c r="A29" s="27" t="s">
        <v>261</v>
      </c>
      <c r="B29" s="69"/>
      <c r="C29" s="74" t="s">
        <v>262</v>
      </c>
      <c r="D29" s="75"/>
    </row>
    <row r="30" spans="1:4" ht="14.25">
      <c r="A30" s="27" t="s">
        <v>263</v>
      </c>
      <c r="B30" s="69"/>
      <c r="C30" s="74"/>
      <c r="D30" s="75"/>
    </row>
    <row r="31" spans="1:4" ht="14.25">
      <c r="A31" s="31" t="s">
        <v>40</v>
      </c>
      <c r="B31" s="69">
        <f>B28</f>
        <v>13364.7</v>
      </c>
      <c r="C31" s="76" t="s">
        <v>41</v>
      </c>
      <c r="D31" s="75">
        <f>D28</f>
        <v>13364.698400000001</v>
      </c>
    </row>
    <row r="32" spans="1:4" ht="12.75">
      <c r="A32" s="32"/>
      <c r="B32" s="32"/>
      <c r="C32" s="32"/>
      <c r="D32" s="32"/>
    </row>
    <row r="33" spans="1:4" ht="12.75">
      <c r="A33" s="32"/>
      <c r="B33" s="32"/>
      <c r="C33" s="32"/>
      <c r="D33" s="32"/>
    </row>
  </sheetData>
  <sheetProtection/>
  <mergeCells count="4">
    <mergeCell ref="A2:D2"/>
    <mergeCell ref="A3:C3"/>
    <mergeCell ref="A4:B4"/>
    <mergeCell ref="C4:D4"/>
  </mergeCells>
  <printOptions horizontalCentered="1" verticalCentered="1"/>
  <pageMargins left="0.75" right="0.75" top="0.98" bottom="0.98" header="0.5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M27" sqref="A1:M27"/>
    </sheetView>
  </sheetViews>
  <sheetFormatPr defaultColWidth="9.140625" defaultRowHeight="12.75"/>
  <cols>
    <col min="1" max="1" width="9.140625" style="17" customWidth="1"/>
    <col min="2" max="2" width="14.140625" style="0" customWidth="1"/>
    <col min="3" max="3" width="11.7109375" style="0" customWidth="1"/>
    <col min="4" max="4" width="12.7109375" style="0" customWidth="1"/>
    <col min="5" max="13" width="5.7109375" style="0" customWidth="1"/>
  </cols>
  <sheetData>
    <row r="1" ht="12.75">
      <c r="A1" s="18" t="s">
        <v>264</v>
      </c>
    </row>
    <row r="2" spans="1:13" ht="22.5">
      <c r="A2" s="79" t="s">
        <v>265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5">
      <c r="A3" s="91" t="s">
        <v>282</v>
      </c>
      <c r="M3" s="2" t="s">
        <v>2</v>
      </c>
    </row>
    <row r="4" spans="1:13" ht="121.5" customHeight="1">
      <c r="A4" s="3" t="s">
        <v>266</v>
      </c>
      <c r="B4" s="3" t="s">
        <v>267</v>
      </c>
      <c r="C4" s="4" t="s">
        <v>268</v>
      </c>
      <c r="D4" s="4" t="s">
        <v>10</v>
      </c>
      <c r="E4" s="4" t="s">
        <v>11</v>
      </c>
      <c r="F4" s="19" t="s">
        <v>269</v>
      </c>
      <c r="G4" s="3" t="s">
        <v>270</v>
      </c>
      <c r="H4" s="3" t="s">
        <v>271</v>
      </c>
      <c r="I4" s="3" t="s">
        <v>272</v>
      </c>
      <c r="J4" s="3" t="s">
        <v>273</v>
      </c>
      <c r="K4" s="3" t="s">
        <v>274</v>
      </c>
      <c r="L4" s="3" t="s">
        <v>261</v>
      </c>
      <c r="M4" s="3" t="s">
        <v>263</v>
      </c>
    </row>
    <row r="5" spans="1:13" ht="24.75" customHeight="1">
      <c r="A5" s="5">
        <v>201</v>
      </c>
      <c r="B5" s="6" t="s">
        <v>45</v>
      </c>
      <c r="C5" s="7">
        <f>D5+E5+F5+G5+H5+I5+J5+K5+L5+M5</f>
        <v>7873.68</v>
      </c>
      <c r="D5" s="7">
        <f>1!E7</f>
        <v>7873.68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24.75" customHeight="1">
      <c r="A6" s="5">
        <v>202</v>
      </c>
      <c r="B6" s="6" t="s">
        <v>46</v>
      </c>
      <c r="C6" s="7">
        <f aca="true" t="shared" si="0" ref="C6:C26">D6+E6+F6+G6+H6+I6+J6+K6+L6+M6</f>
        <v>0</v>
      </c>
      <c r="D6" s="7"/>
      <c r="E6" s="20"/>
      <c r="F6" s="20"/>
      <c r="G6" s="20"/>
      <c r="H6" s="20"/>
      <c r="I6" s="20"/>
      <c r="J6" s="20"/>
      <c r="K6" s="20"/>
      <c r="L6" s="20"/>
      <c r="M6" s="20"/>
    </row>
    <row r="7" spans="1:13" ht="24.75" customHeight="1">
      <c r="A7" s="5">
        <v>203</v>
      </c>
      <c r="B7" s="6" t="s">
        <v>47</v>
      </c>
      <c r="C7" s="7">
        <f t="shared" si="0"/>
        <v>0</v>
      </c>
      <c r="D7" s="7"/>
      <c r="E7" s="20"/>
      <c r="F7" s="20"/>
      <c r="G7" s="20"/>
      <c r="H7" s="20"/>
      <c r="I7" s="20"/>
      <c r="J7" s="20"/>
      <c r="K7" s="20"/>
      <c r="L7" s="20"/>
      <c r="M7" s="20"/>
    </row>
    <row r="8" spans="1:13" ht="24.75" customHeight="1">
      <c r="A8" s="5">
        <v>204</v>
      </c>
      <c r="B8" s="6" t="s">
        <v>48</v>
      </c>
      <c r="C8" s="7">
        <f t="shared" si="0"/>
        <v>0</v>
      </c>
      <c r="D8" s="7"/>
      <c r="E8" s="20"/>
      <c r="F8" s="20"/>
      <c r="G8" s="20"/>
      <c r="H8" s="20"/>
      <c r="I8" s="20"/>
      <c r="J8" s="20"/>
      <c r="K8" s="20"/>
      <c r="L8" s="20"/>
      <c r="M8" s="20"/>
    </row>
    <row r="9" spans="1:13" ht="24.75" customHeight="1">
      <c r="A9" s="5">
        <v>205</v>
      </c>
      <c r="B9" s="6" t="s">
        <v>49</v>
      </c>
      <c r="C9" s="7">
        <f t="shared" si="0"/>
        <v>202.2</v>
      </c>
      <c r="D9" s="7">
        <v>202.2</v>
      </c>
      <c r="E9" s="20"/>
      <c r="F9" s="20"/>
      <c r="G9" s="20"/>
      <c r="H9" s="20"/>
      <c r="I9" s="20"/>
      <c r="J9" s="20"/>
      <c r="K9" s="20"/>
      <c r="L9" s="20"/>
      <c r="M9" s="20"/>
    </row>
    <row r="10" spans="1:13" ht="24.75" customHeight="1">
      <c r="A10" s="5">
        <v>206</v>
      </c>
      <c r="B10" s="6" t="s">
        <v>50</v>
      </c>
      <c r="C10" s="7">
        <f t="shared" si="0"/>
        <v>15.2</v>
      </c>
      <c r="D10" s="7">
        <v>15.2</v>
      </c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24.75" customHeight="1">
      <c r="A11" s="5">
        <v>207</v>
      </c>
      <c r="B11" s="6" t="s">
        <v>51</v>
      </c>
      <c r="C11" s="7">
        <f t="shared" si="0"/>
        <v>0</v>
      </c>
      <c r="D11" s="7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24.75" customHeight="1">
      <c r="A12" s="12">
        <v>208</v>
      </c>
      <c r="B12" s="6" t="s">
        <v>52</v>
      </c>
      <c r="C12" s="7">
        <f t="shared" si="0"/>
        <v>3998.61</v>
      </c>
      <c r="D12" s="7">
        <f>1!E14</f>
        <v>3998.61</v>
      </c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24.75" customHeight="1">
      <c r="A13" s="12">
        <v>210</v>
      </c>
      <c r="B13" s="6" t="s">
        <v>53</v>
      </c>
      <c r="C13" s="7">
        <f t="shared" si="0"/>
        <v>254.2584</v>
      </c>
      <c r="D13" s="7">
        <f>1!E15</f>
        <v>254.2584</v>
      </c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24.75" customHeight="1">
      <c r="A14" s="12">
        <v>211</v>
      </c>
      <c r="B14" s="6" t="s">
        <v>54</v>
      </c>
      <c r="C14" s="7">
        <f t="shared" si="0"/>
        <v>0</v>
      </c>
      <c r="D14" s="7"/>
      <c r="E14" s="21"/>
      <c r="F14" s="21"/>
      <c r="G14" s="21"/>
      <c r="H14" s="21"/>
      <c r="I14" s="21"/>
      <c r="J14" s="21"/>
      <c r="K14" s="21"/>
      <c r="L14" s="21"/>
      <c r="M14" s="21"/>
    </row>
    <row r="15" spans="1:13" ht="24.75" customHeight="1">
      <c r="A15" s="12">
        <v>212</v>
      </c>
      <c r="B15" s="6" t="s">
        <v>55</v>
      </c>
      <c r="C15" s="7">
        <f t="shared" si="0"/>
        <v>781.15</v>
      </c>
      <c r="D15" s="7">
        <f>123+658.15</f>
        <v>781.15</v>
      </c>
      <c r="E15" s="21"/>
      <c r="F15" s="21"/>
      <c r="G15" s="21"/>
      <c r="H15" s="21"/>
      <c r="I15" s="21"/>
      <c r="J15" s="21"/>
      <c r="K15" s="21"/>
      <c r="L15" s="21"/>
      <c r="M15" s="21"/>
    </row>
    <row r="16" spans="1:13" ht="24.75" customHeight="1">
      <c r="A16" s="12">
        <v>213</v>
      </c>
      <c r="B16" s="6" t="s">
        <v>56</v>
      </c>
      <c r="C16" s="7">
        <f t="shared" si="0"/>
        <v>0</v>
      </c>
      <c r="D16" s="7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24.75" customHeight="1">
      <c r="A17" s="12">
        <v>214</v>
      </c>
      <c r="B17" s="6" t="s">
        <v>57</v>
      </c>
      <c r="C17" s="7">
        <f t="shared" si="0"/>
        <v>0</v>
      </c>
      <c r="D17" s="7"/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24.75" customHeight="1">
      <c r="A18" s="13">
        <v>215</v>
      </c>
      <c r="B18" s="6" t="s">
        <v>58</v>
      </c>
      <c r="C18" s="7">
        <f t="shared" si="0"/>
        <v>0</v>
      </c>
      <c r="D18" s="7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24.75" customHeight="1">
      <c r="A19" s="13">
        <v>216</v>
      </c>
      <c r="B19" s="6" t="s">
        <v>59</v>
      </c>
      <c r="C19" s="7">
        <f t="shared" si="0"/>
        <v>0</v>
      </c>
      <c r="D19" s="7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24.75" customHeight="1">
      <c r="A20" s="13">
        <v>217</v>
      </c>
      <c r="B20" s="6" t="s">
        <v>60</v>
      </c>
      <c r="C20" s="7">
        <f t="shared" si="0"/>
        <v>0</v>
      </c>
      <c r="D20" s="7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24.75" customHeight="1">
      <c r="A21" s="13">
        <v>219</v>
      </c>
      <c r="B21" s="6" t="s">
        <v>61</v>
      </c>
      <c r="C21" s="7">
        <f t="shared" si="0"/>
        <v>0</v>
      </c>
      <c r="D21" s="7"/>
      <c r="E21" s="21"/>
      <c r="F21" s="21"/>
      <c r="G21" s="21"/>
      <c r="H21" s="21"/>
      <c r="I21" s="21"/>
      <c r="J21" s="21"/>
      <c r="K21" s="21"/>
      <c r="L21" s="21"/>
      <c r="M21" s="21"/>
    </row>
    <row r="22" spans="1:13" ht="24.75" customHeight="1">
      <c r="A22" s="13">
        <v>220</v>
      </c>
      <c r="B22" s="6" t="s">
        <v>62</v>
      </c>
      <c r="C22" s="7">
        <f t="shared" si="0"/>
        <v>0</v>
      </c>
      <c r="D22" s="7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24.75" customHeight="1">
      <c r="A23" s="13">
        <v>221</v>
      </c>
      <c r="B23" s="6" t="s">
        <v>63</v>
      </c>
      <c r="C23" s="7">
        <f t="shared" si="0"/>
        <v>0</v>
      </c>
      <c r="D23" s="7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24.75" customHeight="1">
      <c r="A24" s="13">
        <v>222</v>
      </c>
      <c r="B24" s="6" t="s">
        <v>64</v>
      </c>
      <c r="C24" s="7">
        <f t="shared" si="0"/>
        <v>0</v>
      </c>
      <c r="D24" s="7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24.75" customHeight="1">
      <c r="A25" s="13">
        <v>224</v>
      </c>
      <c r="B25" s="6" t="s">
        <v>65</v>
      </c>
      <c r="C25" s="7">
        <f t="shared" si="0"/>
        <v>239.6</v>
      </c>
      <c r="D25" s="7">
        <v>239.6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1:13" ht="24.75" customHeight="1">
      <c r="A26" s="13">
        <v>229</v>
      </c>
      <c r="B26" s="6" t="s">
        <v>66</v>
      </c>
      <c r="C26" s="7">
        <f t="shared" si="0"/>
        <v>0</v>
      </c>
      <c r="D26" s="7"/>
      <c r="E26" s="21"/>
      <c r="F26" s="21"/>
      <c r="G26" s="21"/>
      <c r="H26" s="21"/>
      <c r="I26" s="21"/>
      <c r="J26" s="21"/>
      <c r="K26" s="21"/>
      <c r="L26" s="21"/>
      <c r="M26" s="21"/>
    </row>
    <row r="27" spans="1:13" ht="24.75" customHeight="1">
      <c r="A27" s="13"/>
      <c r="B27" s="22" t="s">
        <v>41</v>
      </c>
      <c r="C27" s="7">
        <f>SUM(C5:C26)</f>
        <v>13364.698400000001</v>
      </c>
      <c r="D27" s="7">
        <f>SUM(D5:D26)</f>
        <v>13364.698400000001</v>
      </c>
      <c r="E27" s="21"/>
      <c r="F27" s="21"/>
      <c r="G27" s="21"/>
      <c r="H27" s="21"/>
      <c r="I27" s="21"/>
      <c r="J27" s="21"/>
      <c r="K27" s="21"/>
      <c r="L27" s="21"/>
      <c r="M27" s="21"/>
    </row>
  </sheetData>
  <sheetProtection/>
  <mergeCells count="1">
    <mergeCell ref="A2:M2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H27" sqref="A1:H27"/>
    </sheetView>
  </sheetViews>
  <sheetFormatPr defaultColWidth="9.140625" defaultRowHeight="12.75"/>
  <cols>
    <col min="1" max="1" width="8.7109375" style="0" customWidth="1"/>
    <col min="2" max="2" width="15.421875" style="0" customWidth="1"/>
    <col min="3" max="3" width="11.57421875" style="0" customWidth="1"/>
    <col min="4" max="4" width="11.421875" style="0" customWidth="1"/>
    <col min="5" max="5" width="12.421875" style="0" customWidth="1"/>
    <col min="6" max="6" width="8.140625" style="0" customWidth="1"/>
    <col min="7" max="7" width="7.8515625" style="0" customWidth="1"/>
    <col min="8" max="8" width="7.7109375" style="0" customWidth="1"/>
    <col min="9" max="9" width="10.421875" style="0" bestFit="1" customWidth="1"/>
  </cols>
  <sheetData>
    <row r="1" ht="12.75">
      <c r="A1" s="1" t="s">
        <v>275</v>
      </c>
    </row>
    <row r="2" spans="1:8" ht="22.5">
      <c r="A2" s="79" t="s">
        <v>276</v>
      </c>
      <c r="B2" s="79"/>
      <c r="C2" s="79"/>
      <c r="D2" s="79"/>
      <c r="E2" s="79"/>
      <c r="F2" s="79"/>
      <c r="G2" s="79"/>
      <c r="H2" s="79"/>
    </row>
    <row r="3" spans="1:8" ht="15">
      <c r="A3" s="1" t="s">
        <v>281</v>
      </c>
      <c r="H3" s="2" t="s">
        <v>2</v>
      </c>
    </row>
    <row r="4" spans="1:8" ht="59.25" customHeight="1">
      <c r="A4" s="3" t="s">
        <v>266</v>
      </c>
      <c r="B4" s="3" t="s">
        <v>267</v>
      </c>
      <c r="C4" s="4" t="s">
        <v>268</v>
      </c>
      <c r="D4" s="4" t="s">
        <v>249</v>
      </c>
      <c r="E4" s="4" t="s">
        <v>250</v>
      </c>
      <c r="F4" s="4" t="s">
        <v>277</v>
      </c>
      <c r="G4" s="3" t="s">
        <v>278</v>
      </c>
      <c r="H4" s="3" t="s">
        <v>279</v>
      </c>
    </row>
    <row r="5" spans="1:9" ht="24.75" customHeight="1">
      <c r="A5" s="5">
        <v>201</v>
      </c>
      <c r="B5" s="6" t="s">
        <v>45</v>
      </c>
      <c r="C5" s="7">
        <f>D5+E5</f>
        <v>7873.68</v>
      </c>
      <c r="D5" s="7">
        <v>5157.71</v>
      </c>
      <c r="E5" s="7">
        <v>2715.97</v>
      </c>
      <c r="F5" s="77"/>
      <c r="G5" s="77"/>
      <c r="H5" s="77"/>
      <c r="I5" s="16"/>
    </row>
    <row r="6" spans="1:8" ht="24.75" customHeight="1">
      <c r="A6" s="5">
        <v>202</v>
      </c>
      <c r="B6" s="6" t="s">
        <v>46</v>
      </c>
      <c r="C6" s="7">
        <f aca="true" t="shared" si="0" ref="C6:C26">D6+E6</f>
        <v>0</v>
      </c>
      <c r="D6" s="9"/>
      <c r="E6" s="7"/>
      <c r="F6" s="77"/>
      <c r="G6" s="77"/>
      <c r="H6" s="77"/>
    </row>
    <row r="7" spans="1:8" ht="24.75" customHeight="1">
      <c r="A7" s="5">
        <v>203</v>
      </c>
      <c r="B7" s="6" t="s">
        <v>47</v>
      </c>
      <c r="C7" s="7">
        <f t="shared" si="0"/>
        <v>0</v>
      </c>
      <c r="D7" s="9"/>
      <c r="E7" s="7"/>
      <c r="F7" s="77"/>
      <c r="G7" s="77"/>
      <c r="H7" s="77"/>
    </row>
    <row r="8" spans="1:8" ht="24.75" customHeight="1">
      <c r="A8" s="5">
        <v>204</v>
      </c>
      <c r="B8" s="6" t="s">
        <v>48</v>
      </c>
      <c r="C8" s="7">
        <f t="shared" si="0"/>
        <v>0</v>
      </c>
      <c r="D8" s="77"/>
      <c r="E8" s="7"/>
      <c r="F8" s="77"/>
      <c r="G8" s="77"/>
      <c r="H8" s="77"/>
    </row>
    <row r="9" spans="1:8" ht="24.75" customHeight="1">
      <c r="A9" s="5">
        <v>205</v>
      </c>
      <c r="B9" s="6" t="s">
        <v>49</v>
      </c>
      <c r="C9" s="7">
        <f t="shared" si="0"/>
        <v>202.2</v>
      </c>
      <c r="D9" s="78">
        <v>8.7</v>
      </c>
      <c r="E9" s="7">
        <v>193.5</v>
      </c>
      <c r="F9" s="77"/>
      <c r="G9" s="77"/>
      <c r="H9" s="77"/>
    </row>
    <row r="10" spans="1:8" ht="24.75" customHeight="1">
      <c r="A10" s="5">
        <v>206</v>
      </c>
      <c r="B10" s="6" t="s">
        <v>50</v>
      </c>
      <c r="C10" s="7">
        <f t="shared" si="0"/>
        <v>15.2</v>
      </c>
      <c r="D10" s="78">
        <v>4.2</v>
      </c>
      <c r="E10" s="7">
        <v>11</v>
      </c>
      <c r="F10" s="77"/>
      <c r="G10" s="77"/>
      <c r="H10" s="77"/>
    </row>
    <row r="11" spans="1:8" ht="24.75" customHeight="1">
      <c r="A11" s="5">
        <v>207</v>
      </c>
      <c r="B11" s="6" t="s">
        <v>51</v>
      </c>
      <c r="C11" s="7">
        <f t="shared" si="0"/>
        <v>0</v>
      </c>
      <c r="D11" s="11"/>
      <c r="E11" s="7"/>
      <c r="F11" s="77"/>
      <c r="G11" s="77"/>
      <c r="H11" s="77"/>
    </row>
    <row r="12" spans="1:8" ht="24.75" customHeight="1">
      <c r="A12" s="12">
        <v>208</v>
      </c>
      <c r="B12" s="6" t="s">
        <v>52</v>
      </c>
      <c r="C12" s="7">
        <f t="shared" si="0"/>
        <v>3998.61</v>
      </c>
      <c r="D12" s="78">
        <v>13.6</v>
      </c>
      <c r="E12" s="7">
        <f>1!E14-13.6</f>
        <v>3985.01</v>
      </c>
      <c r="F12" s="77"/>
      <c r="G12" s="77"/>
      <c r="H12" s="77"/>
    </row>
    <row r="13" spans="1:8" ht="24.75" customHeight="1">
      <c r="A13" s="12">
        <v>210</v>
      </c>
      <c r="B13" s="6" t="s">
        <v>53</v>
      </c>
      <c r="C13" s="7">
        <f t="shared" si="0"/>
        <v>254.2584</v>
      </c>
      <c r="D13" s="78">
        <v>254.2584</v>
      </c>
      <c r="E13" s="7"/>
      <c r="F13" s="77"/>
      <c r="G13" s="77"/>
      <c r="H13" s="77"/>
    </row>
    <row r="14" spans="1:8" ht="24.75" customHeight="1">
      <c r="A14" s="12">
        <v>211</v>
      </c>
      <c r="B14" s="6" t="s">
        <v>54</v>
      </c>
      <c r="C14" s="7">
        <f t="shared" si="0"/>
        <v>0</v>
      </c>
      <c r="D14" s="78"/>
      <c r="E14" s="7"/>
      <c r="F14" s="77"/>
      <c r="G14" s="77"/>
      <c r="H14" s="77"/>
    </row>
    <row r="15" spans="1:8" ht="24.75" customHeight="1">
      <c r="A15" s="12">
        <v>212</v>
      </c>
      <c r="B15" s="6" t="s">
        <v>55</v>
      </c>
      <c r="C15" s="7">
        <f t="shared" si="0"/>
        <v>781.15</v>
      </c>
      <c r="D15" s="78">
        <v>18</v>
      </c>
      <c r="E15" s="7">
        <v>763.15</v>
      </c>
      <c r="F15" s="77"/>
      <c r="G15" s="77"/>
      <c r="H15" s="77"/>
    </row>
    <row r="16" spans="1:8" ht="24.75" customHeight="1">
      <c r="A16" s="12">
        <v>213</v>
      </c>
      <c r="B16" s="6" t="s">
        <v>56</v>
      </c>
      <c r="C16" s="7">
        <f t="shared" si="0"/>
        <v>0</v>
      </c>
      <c r="D16" s="78"/>
      <c r="E16" s="7"/>
      <c r="F16" s="77"/>
      <c r="G16" s="77"/>
      <c r="H16" s="77"/>
    </row>
    <row r="17" spans="1:8" ht="24.75" customHeight="1">
      <c r="A17" s="12">
        <v>214</v>
      </c>
      <c r="B17" s="6" t="s">
        <v>57</v>
      </c>
      <c r="C17" s="7">
        <f t="shared" si="0"/>
        <v>0</v>
      </c>
      <c r="D17" s="78"/>
      <c r="E17" s="7"/>
      <c r="F17" s="77"/>
      <c r="G17" s="77"/>
      <c r="H17" s="77"/>
    </row>
    <row r="18" spans="1:8" ht="24.75" customHeight="1">
      <c r="A18" s="13">
        <v>215</v>
      </c>
      <c r="B18" s="6" t="s">
        <v>58</v>
      </c>
      <c r="C18" s="7">
        <f t="shared" si="0"/>
        <v>0</v>
      </c>
      <c r="D18" s="14"/>
      <c r="E18" s="7"/>
      <c r="F18" s="77"/>
      <c r="G18" s="77"/>
      <c r="H18" s="77"/>
    </row>
    <row r="19" spans="1:8" ht="24.75" customHeight="1">
      <c r="A19" s="13">
        <v>216</v>
      </c>
      <c r="B19" s="6" t="s">
        <v>59</v>
      </c>
      <c r="C19" s="7">
        <f t="shared" si="0"/>
        <v>0</v>
      </c>
      <c r="D19" s="78"/>
      <c r="E19" s="7"/>
      <c r="F19" s="77"/>
      <c r="G19" s="77"/>
      <c r="H19" s="77"/>
    </row>
    <row r="20" spans="1:8" ht="24.75" customHeight="1">
      <c r="A20" s="13">
        <v>217</v>
      </c>
      <c r="B20" s="6" t="s">
        <v>60</v>
      </c>
      <c r="C20" s="7">
        <f t="shared" si="0"/>
        <v>0</v>
      </c>
      <c r="D20" s="78"/>
      <c r="E20" s="7"/>
      <c r="F20" s="77"/>
      <c r="G20" s="77"/>
      <c r="H20" s="77"/>
    </row>
    <row r="21" spans="1:8" ht="24.75" customHeight="1">
      <c r="A21" s="13">
        <v>219</v>
      </c>
      <c r="B21" s="6" t="s">
        <v>61</v>
      </c>
      <c r="C21" s="7">
        <f t="shared" si="0"/>
        <v>0</v>
      </c>
      <c r="D21" s="78"/>
      <c r="E21" s="7"/>
      <c r="F21" s="77"/>
      <c r="G21" s="77"/>
      <c r="H21" s="77"/>
    </row>
    <row r="22" spans="1:8" ht="24.75" customHeight="1">
      <c r="A22" s="13">
        <v>220</v>
      </c>
      <c r="B22" s="6" t="s">
        <v>62</v>
      </c>
      <c r="C22" s="7">
        <f t="shared" si="0"/>
        <v>0</v>
      </c>
      <c r="D22" s="78"/>
      <c r="E22" s="7"/>
      <c r="F22" s="77"/>
      <c r="G22" s="77"/>
      <c r="H22" s="77"/>
    </row>
    <row r="23" spans="1:8" ht="24.75" customHeight="1">
      <c r="A23" s="13">
        <v>221</v>
      </c>
      <c r="B23" s="6" t="s">
        <v>63</v>
      </c>
      <c r="C23" s="7">
        <f t="shared" si="0"/>
        <v>0</v>
      </c>
      <c r="D23" s="78"/>
      <c r="E23" s="7"/>
      <c r="F23" s="77"/>
      <c r="G23" s="77"/>
      <c r="H23" s="77"/>
    </row>
    <row r="24" spans="1:8" ht="24.75" customHeight="1">
      <c r="A24" s="13">
        <v>222</v>
      </c>
      <c r="B24" s="6" t="s">
        <v>64</v>
      </c>
      <c r="C24" s="7">
        <f t="shared" si="0"/>
        <v>0</v>
      </c>
      <c r="D24" s="78"/>
      <c r="E24" s="7"/>
      <c r="F24" s="77"/>
      <c r="G24" s="77"/>
      <c r="H24" s="77"/>
    </row>
    <row r="25" spans="1:8" ht="24.75" customHeight="1">
      <c r="A25" s="13">
        <v>224</v>
      </c>
      <c r="B25" s="6" t="s">
        <v>65</v>
      </c>
      <c r="C25" s="7">
        <f t="shared" si="0"/>
        <v>239.6</v>
      </c>
      <c r="D25" s="78">
        <v>3</v>
      </c>
      <c r="E25" s="7">
        <v>236.6</v>
      </c>
      <c r="F25" s="77"/>
      <c r="G25" s="77"/>
      <c r="H25" s="77"/>
    </row>
    <row r="26" spans="1:8" ht="24.75" customHeight="1">
      <c r="A26" s="13">
        <v>229</v>
      </c>
      <c r="B26" s="6" t="s">
        <v>66</v>
      </c>
      <c r="C26" s="7">
        <f t="shared" si="0"/>
        <v>0</v>
      </c>
      <c r="D26" s="77"/>
      <c r="E26" s="7"/>
      <c r="F26" s="77"/>
      <c r="G26" s="77"/>
      <c r="H26" s="77"/>
    </row>
    <row r="27" spans="1:8" ht="24.75" customHeight="1">
      <c r="A27" s="13"/>
      <c r="B27" s="15" t="s">
        <v>41</v>
      </c>
      <c r="C27" s="7">
        <f>SUM(C5:C26)</f>
        <v>13364.698400000001</v>
      </c>
      <c r="D27" s="7">
        <f>SUM(D5:D26)</f>
        <v>5459.4684</v>
      </c>
      <c r="E27" s="7">
        <f>SUM(E5:E26)</f>
        <v>7905.23</v>
      </c>
      <c r="F27" s="77"/>
      <c r="G27" s="77"/>
      <c r="H27" s="77"/>
    </row>
  </sheetData>
  <sheetProtection/>
  <mergeCells count="1">
    <mergeCell ref="A2:H2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杨维峥</cp:lastModifiedBy>
  <cp:lastPrinted>2016-03-21T09:33:23Z</cp:lastPrinted>
  <dcterms:created xsi:type="dcterms:W3CDTF">2016-03-21T06:48:32Z</dcterms:created>
  <dcterms:modified xsi:type="dcterms:W3CDTF">2023-06-27T02:11:52Z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C15E3DBDD4AE4DD88DA257B209C38CB4</vt:lpwstr>
  </property>
</Properties>
</file>